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 tabRatio="945"/>
  </bookViews>
  <sheets>
    <sheet name="SI-2_CFF Data" sheetId="2" r:id="rId1"/>
    <sheet name="SI-3_Mineralized Filter Blanks" sheetId="3" r:id="rId2"/>
    <sheet name="SI-5_Tm spike" sheetId="5" r:id="rId3"/>
    <sheet name="SI-9_particulate (&gt;1000nm)" sheetId="9" r:id="rId4"/>
    <sheet name="SI-9_CC (1000-220nm)" sheetId="6" r:id="rId5"/>
    <sheet name="SI-9_SC (220nm-10 kDa)" sheetId="10" r:id="rId6"/>
    <sheet name="SI-9_dissolved (&lt;10 kDa)" sheetId="11" r:id="rId7"/>
    <sheet name="SI-9_filtrate (&lt;220 nm)" sheetId="12" r:id="rId8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2" l="1"/>
  <c r="G4" i="12"/>
  <c r="I4" i="12"/>
  <c r="K4" i="12"/>
  <c r="M4" i="12"/>
  <c r="O4" i="12"/>
  <c r="Q4" i="12"/>
  <c r="S4" i="12"/>
  <c r="U4" i="12"/>
  <c r="W4" i="12"/>
  <c r="Y4" i="12"/>
  <c r="AA4" i="12"/>
  <c r="AC4" i="12"/>
  <c r="AE4" i="12"/>
  <c r="E6" i="12"/>
  <c r="G6" i="12"/>
  <c r="I6" i="12"/>
  <c r="K6" i="12"/>
  <c r="M6" i="12"/>
  <c r="O6" i="12"/>
  <c r="Q6" i="12"/>
  <c r="S6" i="12"/>
  <c r="U6" i="12"/>
  <c r="W6" i="12"/>
  <c r="Y6" i="12"/>
  <c r="AA6" i="12"/>
  <c r="AC6" i="12"/>
  <c r="AE6" i="12"/>
  <c r="E5" i="12"/>
  <c r="G5" i="12"/>
  <c r="I5" i="12"/>
  <c r="K5" i="12"/>
  <c r="M5" i="12"/>
  <c r="O5" i="12"/>
  <c r="Q5" i="12"/>
  <c r="S5" i="12"/>
  <c r="U5" i="12"/>
  <c r="W5" i="12"/>
  <c r="Y5" i="12"/>
  <c r="AA5" i="12"/>
  <c r="AC5" i="12"/>
  <c r="AE5" i="12"/>
  <c r="E7" i="12"/>
  <c r="G7" i="12"/>
  <c r="I7" i="12"/>
  <c r="K7" i="12"/>
  <c r="M7" i="12"/>
  <c r="O7" i="12"/>
  <c r="Q7" i="12"/>
  <c r="S7" i="12"/>
  <c r="U7" i="12"/>
  <c r="W7" i="12"/>
  <c r="Y7" i="12"/>
  <c r="AA7" i="12"/>
  <c r="AC7" i="12"/>
  <c r="AE7" i="12"/>
  <c r="C6" i="12"/>
  <c r="C5" i="12"/>
  <c r="C7" i="12"/>
  <c r="C4" i="12"/>
  <c r="D6" i="12"/>
  <c r="F6" i="12"/>
  <c r="H6" i="12"/>
  <c r="J6" i="12"/>
  <c r="L6" i="12"/>
  <c r="N6" i="12"/>
  <c r="P6" i="12"/>
  <c r="R6" i="12"/>
  <c r="T6" i="12"/>
  <c r="V6" i="12"/>
  <c r="X6" i="12"/>
  <c r="Z6" i="12"/>
  <c r="AB6" i="12"/>
  <c r="AD6" i="12"/>
  <c r="D5" i="12"/>
  <c r="F5" i="12"/>
  <c r="H5" i="12"/>
  <c r="J5" i="12"/>
  <c r="L5" i="12"/>
  <c r="N5" i="12"/>
  <c r="P5" i="12"/>
  <c r="R5" i="12"/>
  <c r="T5" i="12"/>
  <c r="V5" i="12"/>
  <c r="X5" i="12"/>
  <c r="Z5" i="12"/>
  <c r="AB5" i="12"/>
  <c r="AD5" i="12"/>
  <c r="D7" i="12"/>
  <c r="F7" i="12"/>
  <c r="H7" i="12"/>
  <c r="J7" i="12"/>
  <c r="L7" i="12"/>
  <c r="N7" i="12"/>
  <c r="P7" i="12"/>
  <c r="R7" i="12"/>
  <c r="T7" i="12"/>
  <c r="V7" i="12"/>
  <c r="X7" i="12"/>
  <c r="Z7" i="12"/>
  <c r="AB7" i="12"/>
  <c r="AD7" i="12"/>
  <c r="B5" i="12"/>
  <c r="B7" i="12"/>
  <c r="B6" i="12"/>
  <c r="D4" i="12"/>
  <c r="F4" i="12"/>
  <c r="H4" i="12"/>
  <c r="J4" i="12"/>
  <c r="L4" i="12"/>
  <c r="N4" i="12"/>
  <c r="P4" i="12"/>
  <c r="R4" i="12"/>
  <c r="T4" i="12"/>
  <c r="V4" i="12"/>
  <c r="X4" i="12"/>
  <c r="Z4" i="12"/>
  <c r="AB4" i="12"/>
  <c r="AD4" i="12"/>
  <c r="B4" i="12"/>
</calcChain>
</file>

<file path=xl/sharedStrings.xml><?xml version="1.0" encoding="utf-8"?>
<sst xmlns="http://schemas.openxmlformats.org/spreadsheetml/2006/main" count="534" uniqueCount="131">
  <si>
    <t>-</t>
  </si>
  <si>
    <t>Lu</t>
  </si>
  <si>
    <t>Yb</t>
  </si>
  <si>
    <t>Tm</t>
  </si>
  <si>
    <t>Er</t>
  </si>
  <si>
    <t>Ho</t>
  </si>
  <si>
    <t>Dy</t>
  </si>
  <si>
    <t>Tb</t>
  </si>
  <si>
    <t>Gd</t>
  </si>
  <si>
    <t>Eu</t>
  </si>
  <si>
    <t>Sm</t>
  </si>
  <si>
    <t>Nd</t>
  </si>
  <si>
    <t>Pr</t>
  </si>
  <si>
    <t>Ce</t>
  </si>
  <si>
    <t>La</t>
  </si>
  <si>
    <t>Y</t>
  </si>
  <si>
    <t>WT</t>
  </si>
  <si>
    <t>MU</t>
  </si>
  <si>
    <t>R (%)</t>
  </si>
  <si>
    <t>Identification</t>
  </si>
  <si>
    <t>Date of sampling</t>
  </si>
  <si>
    <t>Pre-filtrations</t>
  </si>
  <si>
    <t>1.0 µm</t>
  </si>
  <si>
    <t>Y (ng)</t>
  </si>
  <si>
    <t>La (ng)</t>
  </si>
  <si>
    <t>Ce (ng)</t>
  </si>
  <si>
    <t>Pr (ng)</t>
  </si>
  <si>
    <t>Nd (ng)</t>
  </si>
  <si>
    <t>Sm (ng)</t>
  </si>
  <si>
    <t>Eu (ng)</t>
  </si>
  <si>
    <t>Gd (ng)</t>
  </si>
  <si>
    <t>Tb (ng)</t>
  </si>
  <si>
    <t>Dy (ng)</t>
  </si>
  <si>
    <t>Ho (ng)</t>
  </si>
  <si>
    <t>Er (ng)</t>
  </si>
  <si>
    <t>Tm (ng)</t>
  </si>
  <si>
    <t>Yb (ng)</t>
  </si>
  <si>
    <t>Lu (ng)</t>
  </si>
  <si>
    <t>Value</t>
  </si>
  <si>
    <t>σ</t>
  </si>
  <si>
    <t>Membrane</t>
  </si>
  <si>
    <t>0.22 µm</t>
  </si>
  <si>
    <t>Cellulose Acetate</t>
  </si>
  <si>
    <r>
      <rPr>
        <sz val="11"/>
        <color theme="1"/>
        <rFont val="Calibri"/>
        <family val="2"/>
      </rPr>
      <t>σ</t>
    </r>
    <r>
      <rPr>
        <sz val="11"/>
        <color theme="1"/>
        <rFont val="Times New Roman"/>
        <family val="1"/>
      </rPr>
      <t xml:space="preserve"> = standard deviation</t>
    </r>
  </si>
  <si>
    <t>ND</t>
  </si>
  <si>
    <t>Tm recovery (%)</t>
  </si>
  <si>
    <t>AU Test 1</t>
  </si>
  <si>
    <t>AU Test 2</t>
  </si>
  <si>
    <t>AU Test 3</t>
  </si>
  <si>
    <t>AU Test 4</t>
  </si>
  <si>
    <t>WT Test 2</t>
  </si>
  <si>
    <t>WT Test 1</t>
  </si>
  <si>
    <t>WT Test 3</t>
  </si>
  <si>
    <t>WT Test 4</t>
  </si>
  <si>
    <t>AU &lt; 220 nm</t>
  </si>
  <si>
    <t>AU &lt; 1000 nm</t>
  </si>
  <si>
    <t>Tm spiked Recoveries</t>
  </si>
  <si>
    <t>in ng/L</t>
  </si>
  <si>
    <r>
      <t>[Tm]</t>
    </r>
    <r>
      <rPr>
        <b/>
        <vertAlign val="subscript"/>
        <sz val="11"/>
        <color theme="1"/>
        <rFont val="Times New Roman"/>
        <family val="1"/>
      </rPr>
      <t>cal</t>
    </r>
    <r>
      <rPr>
        <b/>
        <sz val="11"/>
        <color theme="1"/>
        <rFont val="Times New Roman"/>
        <family val="1"/>
      </rPr>
      <t xml:space="preserve"> (ng/L)</t>
    </r>
  </si>
  <si>
    <t>1000 nm followed by 220 nm</t>
  </si>
  <si>
    <t>AU</t>
  </si>
  <si>
    <t>Values</t>
  </si>
  <si>
    <t>AU (HF)</t>
  </si>
  <si>
    <t>MU (HF)</t>
  </si>
  <si>
    <r>
      <t>Cross-Flow Filtration data (Pellicon</t>
    </r>
    <r>
      <rPr>
        <b/>
        <vertAlign val="superscript"/>
        <sz val="11"/>
        <color rgb="FFFF0000"/>
        <rFont val="Times New Roman"/>
        <family val="1"/>
      </rPr>
      <t>®</t>
    </r>
    <r>
      <rPr>
        <b/>
        <sz val="11"/>
        <color rgb="FFFF0000"/>
        <rFont val="Times New Roman"/>
        <family val="1"/>
      </rPr>
      <t xml:space="preserve"> XL 10 kDa)</t>
    </r>
  </si>
  <si>
    <r>
      <t>Conc.</t>
    </r>
    <r>
      <rPr>
        <sz val="11"/>
        <color theme="1"/>
        <rFont val="Times New Roman"/>
        <family val="1"/>
      </rPr>
      <t xml:space="preserve"> (ng/L)</t>
    </r>
  </si>
  <si>
    <r>
      <t>[X]</t>
    </r>
    <r>
      <rPr>
        <vertAlign val="subscript"/>
        <sz val="11"/>
        <color theme="1"/>
        <rFont val="Times New Roman"/>
        <family val="1"/>
      </rPr>
      <t>perm</t>
    </r>
  </si>
  <si>
    <t>cf</t>
  </si>
  <si>
    <t>AU (LF)</t>
  </si>
  <si>
    <t>MU (LF)</t>
  </si>
  <si>
    <t>in µg/g</t>
  </si>
  <si>
    <t>∆</t>
  </si>
  <si>
    <t>∆ (ng/L)</t>
  </si>
  <si>
    <r>
      <rPr>
        <b/>
        <sz val="11"/>
        <color theme="1"/>
        <rFont val="Calibri"/>
        <family val="2"/>
      </rPr>
      <t>∆</t>
    </r>
    <r>
      <rPr>
        <b/>
        <sz val="11"/>
        <color theme="1"/>
        <rFont val="Times New Roman"/>
        <family val="1"/>
      </rPr>
      <t xml:space="preserve"> [Tm]</t>
    </r>
    <r>
      <rPr>
        <b/>
        <vertAlign val="subscript"/>
        <sz val="11"/>
        <color theme="1"/>
        <rFont val="Times New Roman"/>
        <family val="1"/>
      </rPr>
      <t>cal</t>
    </r>
    <r>
      <rPr>
        <b/>
        <sz val="11"/>
        <color theme="1"/>
        <rFont val="Times New Roman"/>
        <family val="1"/>
      </rPr>
      <t xml:space="preserve"> (ng/L)</t>
    </r>
  </si>
  <si>
    <r>
      <rPr>
        <b/>
        <sz val="11"/>
        <color theme="1"/>
        <rFont val="Calibri"/>
        <family val="2"/>
      </rPr>
      <t>∆</t>
    </r>
    <r>
      <rPr>
        <b/>
        <sz val="11"/>
        <color theme="1"/>
        <rFont val="Times New Roman"/>
        <family val="1"/>
      </rPr>
      <t xml:space="preserve"> Tm recovery (%)</t>
    </r>
  </si>
  <si>
    <t>REY mass values in filter blanks after rinsing with 1L ultrapure water</t>
  </si>
  <si>
    <t xml:space="preserve">PTFE </t>
  </si>
  <si>
    <t>pores size</t>
  </si>
  <si>
    <r>
      <t>[X]</t>
    </r>
    <r>
      <rPr>
        <vertAlign val="subscript"/>
        <sz val="11"/>
        <color theme="1"/>
        <rFont val="Times New Roman"/>
        <family val="1"/>
      </rPr>
      <t>ret</t>
    </r>
  </si>
  <si>
    <t>sampling location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</si>
  <si>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 xml:space="preserve"> = uncertainty (see also Table 2 in the manuscript)</t>
    </r>
  </si>
  <si>
    <r>
      <t>[Tm]</t>
    </r>
    <r>
      <rPr>
        <b/>
        <vertAlign val="subscript"/>
        <sz val="11"/>
        <color theme="1"/>
        <rFont val="Times New Roman"/>
        <family val="1"/>
      </rPr>
      <t>meas</t>
    </r>
    <r>
      <rPr>
        <b/>
        <sz val="11"/>
        <color theme="1"/>
        <rFont val="Times New Roman"/>
        <family val="1"/>
      </rPr>
      <t xml:space="preserve"> (µg/L)</t>
    </r>
  </si>
  <si>
    <r>
      <t xml:space="preserve"> ∆ [Tm]</t>
    </r>
    <r>
      <rPr>
        <b/>
        <vertAlign val="subscript"/>
        <sz val="11"/>
        <color theme="1"/>
        <rFont val="Times New Roman"/>
        <family val="1"/>
      </rPr>
      <t>meas</t>
    </r>
    <r>
      <rPr>
        <b/>
        <sz val="11"/>
        <color theme="1"/>
        <rFont val="Times New Roman"/>
        <family val="1"/>
      </rPr>
      <t xml:space="preserve"> (%)</t>
    </r>
  </si>
  <si>
    <t>WT &lt;10 kDa (from 220nm filtration)</t>
  </si>
  <si>
    <t>WT &lt;10 kDa (from 1000nm filtration)</t>
  </si>
  <si>
    <r>
      <t>[Tm]</t>
    </r>
    <r>
      <rPr>
        <vertAlign val="subscript"/>
        <sz val="11"/>
        <rFont val="Times New Roman"/>
        <family val="1"/>
      </rPr>
      <t>meas</t>
    </r>
    <r>
      <rPr>
        <sz val="11"/>
        <rFont val="Times New Roman"/>
        <family val="1"/>
      </rPr>
      <t xml:space="preserve"> = measured Tm concentration</t>
    </r>
  </si>
  <si>
    <t>Min</t>
  </si>
  <si>
    <t>Filt</t>
  </si>
  <si>
    <t>Sub</t>
  </si>
  <si>
    <t>Data for the particulate fraction above 1000 nm</t>
  </si>
  <si>
    <t>Data for the small colloidal fraction (220 nm - 10 kDa)</t>
  </si>
  <si>
    <t>Data for the coarse colloidal fraction (1000 - 220 nm)</t>
  </si>
  <si>
    <t>Data for the  filtrate fraction after filtration at 220nm</t>
  </si>
  <si>
    <t>for AU and MU locations see also figure S1</t>
  </si>
  <si>
    <t>LF = low flow conditions</t>
  </si>
  <si>
    <t>HF = high flow conditions</t>
  </si>
  <si>
    <r>
      <t>[X]</t>
    </r>
    <r>
      <rPr>
        <vertAlign val="subscript"/>
        <sz val="11"/>
        <color theme="1"/>
        <rFont val="Times New Roman"/>
        <family val="1"/>
      </rPr>
      <t>perm</t>
    </r>
    <r>
      <rPr>
        <sz val="11"/>
        <color theme="1"/>
        <rFont val="Times New Roman"/>
        <family val="1"/>
      </rPr>
      <t xml:space="preserve"> = REY concentration in the permeate</t>
    </r>
  </si>
  <si>
    <r>
      <t>[X]</t>
    </r>
    <r>
      <rPr>
        <vertAlign val="subscript"/>
        <sz val="11"/>
        <color theme="1"/>
        <rFont val="Times New Roman"/>
        <family val="1"/>
      </rPr>
      <t>ret</t>
    </r>
    <r>
      <rPr>
        <sz val="11"/>
        <color theme="1"/>
        <rFont val="Times New Roman"/>
        <family val="1"/>
      </rPr>
      <t xml:space="preserve"> = REY concentration in the retentate</t>
    </r>
  </si>
  <si>
    <r>
      <t>[X]</t>
    </r>
    <r>
      <rPr>
        <vertAlign val="subscript"/>
        <sz val="11"/>
        <color theme="1"/>
        <rFont val="Times New Roman"/>
        <family val="1"/>
      </rPr>
      <t>col</t>
    </r>
  </si>
  <si>
    <t>B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</si>
  <si>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Times New Roman"/>
        <family val="1"/>
      </rPr>
      <t>= uncertainty (see also Table 2 in the manuscript)</t>
    </r>
  </si>
  <si>
    <t>R (%) = ultrafiltration mass balance as per SI-2 eq. A4</t>
  </si>
  <si>
    <t>for MU and WT locations see Figure S1</t>
  </si>
  <si>
    <t>n</t>
  </si>
  <si>
    <t>Value = average of 3 replicates (n), in ng/L</t>
  </si>
  <si>
    <r>
      <t xml:space="preserve">for WT and AU locations see </t>
    </r>
    <r>
      <rPr>
        <strike/>
        <sz val="11"/>
        <color theme="1"/>
        <rFont val="Times New Roman"/>
        <family val="1"/>
      </rPr>
      <t xml:space="preserve">also </t>
    </r>
    <r>
      <rPr>
        <sz val="11"/>
        <color theme="1"/>
        <rFont val="Times New Roman"/>
        <family val="1"/>
      </rPr>
      <t>figure S1</t>
    </r>
  </si>
  <si>
    <t>for AU and MU locations see figure S1</t>
  </si>
  <si>
    <r>
      <t>Min = values calculated with filter mineralization and filtered volumes as in equation</t>
    </r>
    <r>
      <rPr>
        <sz val="11"/>
        <rFont val="Times New Roman"/>
        <family val="1"/>
      </rPr>
      <t xml:space="preserve"> 4</t>
    </r>
    <r>
      <rPr>
        <sz val="11"/>
        <color theme="1"/>
        <rFont val="Times New Roman"/>
        <family val="1"/>
      </rPr>
      <t xml:space="preserve"> in the manuscript</t>
    </r>
  </si>
  <si>
    <t>Filt = values calculated by subtraction of filtrate from the lowest fraction as equation 3 in the manuscript</t>
  </si>
  <si>
    <t>Min = values calculated with filter mineralization and filtered volumes as in equation 4 in the manuscript</t>
  </si>
  <si>
    <t>Sub  = values calculated by subtraction of filtrate from the lowest fraction as equation 3 in the manuscript</t>
  </si>
  <si>
    <r>
      <t>[X]</t>
    </r>
    <r>
      <rPr>
        <vertAlign val="subscript"/>
        <sz val="11"/>
        <rFont val="Times New Roman"/>
        <family val="1"/>
      </rPr>
      <t>col</t>
    </r>
    <r>
      <rPr>
        <sz val="11"/>
        <rFont val="Times New Roman"/>
        <family val="1"/>
      </rPr>
      <t xml:space="preserve"> = REY concentration in colloids as per SI-2 eq. A2</t>
    </r>
  </si>
  <si>
    <r>
      <rPr>
        <i/>
        <sz val="11"/>
        <rFont val="Times New Roman"/>
        <family val="1"/>
      </rPr>
      <t xml:space="preserve">B </t>
    </r>
    <r>
      <rPr>
        <sz val="11"/>
        <rFont val="Times New Roman"/>
        <family val="1"/>
      </rPr>
      <t xml:space="preserve"> = ultrafiltration budget as per SI-2 eq. A3</t>
    </r>
  </si>
  <si>
    <t>Data for the truly dissolved fraction (&lt;10 kDa)</t>
  </si>
  <si>
    <r>
      <t>[Tm]</t>
    </r>
    <r>
      <rPr>
        <b/>
        <vertAlign val="subscript"/>
        <sz val="11"/>
        <color theme="1"/>
        <rFont val="Times New Roman"/>
        <family val="1"/>
      </rPr>
      <t>spiked</t>
    </r>
    <r>
      <rPr>
        <b/>
        <sz val="11"/>
        <color theme="1"/>
        <rFont val="Times New Roman"/>
        <family val="1"/>
      </rPr>
      <t xml:space="preserve"> (ng/L)</t>
    </r>
  </si>
  <si>
    <r>
      <t>[Tm</t>
    </r>
    <r>
      <rPr>
        <sz val="11"/>
        <color theme="1"/>
        <rFont val="Times New Roman"/>
        <family val="1"/>
      </rPr>
      <t>]</t>
    </r>
    <r>
      <rPr>
        <vertAlign val="subscript"/>
        <sz val="11"/>
        <color theme="1"/>
        <rFont val="Times New Roman"/>
        <family val="1"/>
      </rPr>
      <t>cal</t>
    </r>
    <r>
      <rPr>
        <sz val="11"/>
        <color theme="1"/>
        <rFont val="Times New Roman"/>
        <family val="1"/>
      </rPr>
      <t xml:space="preserve"> </t>
    </r>
    <r>
      <rPr>
        <sz val="11"/>
        <rFont val="Times New Roman"/>
        <family val="1"/>
      </rPr>
      <t>= calculated Tm concentration</t>
    </r>
  </si>
  <si>
    <t>Al</t>
  </si>
  <si>
    <t>Fe</t>
  </si>
  <si>
    <t>Mn</t>
  </si>
  <si>
    <r>
      <t>Conc.</t>
    </r>
    <r>
      <rPr>
        <sz val="11"/>
        <color theme="1"/>
        <rFont val="Times New Roman"/>
        <family val="1"/>
      </rPr>
      <t xml:space="preserve"> (µg/L)</t>
    </r>
  </si>
  <si>
    <t>∆ (µg/L)</t>
  </si>
  <si>
    <r>
      <t>Conc.</t>
    </r>
    <r>
      <rPr>
        <sz val="11"/>
        <color theme="1"/>
        <rFont val="Times New Roman"/>
        <family val="1"/>
      </rPr>
      <t xml:space="preserve"> (mg/L)</t>
    </r>
  </si>
  <si>
    <r>
      <t>PO</t>
    </r>
    <r>
      <rPr>
        <b/>
        <vertAlign val="subscript"/>
        <sz val="11"/>
        <color theme="1"/>
        <rFont val="Times New Roman"/>
        <family val="1"/>
      </rPr>
      <t>4</t>
    </r>
    <r>
      <rPr>
        <b/>
        <vertAlign val="superscript"/>
        <sz val="11"/>
        <color theme="1"/>
        <rFont val="Times New Roman"/>
        <family val="1"/>
      </rPr>
      <t>3-</t>
    </r>
  </si>
  <si>
    <r>
      <t>Na</t>
    </r>
    <r>
      <rPr>
        <b/>
        <vertAlign val="superscript"/>
        <sz val="11"/>
        <color theme="1"/>
        <rFont val="Calibri"/>
        <family val="2"/>
        <scheme val="minor"/>
      </rPr>
      <t>+</t>
    </r>
  </si>
  <si>
    <r>
      <t>K</t>
    </r>
    <r>
      <rPr>
        <b/>
        <vertAlign val="superscript"/>
        <sz val="11"/>
        <color theme="1"/>
        <rFont val="Calibri"/>
        <family val="2"/>
        <scheme val="minor"/>
      </rPr>
      <t>+</t>
    </r>
  </si>
  <si>
    <r>
      <t>Mg</t>
    </r>
    <r>
      <rPr>
        <b/>
        <vertAlign val="superscript"/>
        <sz val="11"/>
        <color theme="1"/>
        <rFont val="Calibri"/>
        <family val="2"/>
        <scheme val="minor"/>
      </rPr>
      <t>2+</t>
    </r>
  </si>
  <si>
    <r>
      <t>Ca</t>
    </r>
    <r>
      <rPr>
        <b/>
        <vertAlign val="superscript"/>
        <sz val="11"/>
        <color theme="1"/>
        <rFont val="Calibri"/>
        <family val="2"/>
        <scheme val="minor"/>
      </rPr>
      <t>2+</t>
    </r>
  </si>
  <si>
    <r>
      <t>Cl</t>
    </r>
    <r>
      <rPr>
        <b/>
        <vertAlign val="superscript"/>
        <sz val="11"/>
        <color theme="1"/>
        <rFont val="Calibri"/>
        <family val="2"/>
        <scheme val="minor"/>
      </rPr>
      <t>-</t>
    </r>
  </si>
  <si>
    <r>
      <t>SO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vertAlign val="superscript"/>
        <sz val="11"/>
        <color theme="1"/>
        <rFont val="Calibri"/>
        <family val="2"/>
        <scheme val="minor"/>
      </rPr>
      <t>2-</t>
    </r>
  </si>
  <si>
    <t>∆ (mg/L)</t>
  </si>
  <si>
    <t>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</si>
</sst>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vertAlign val="subscript"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theme="1"/>
      <name val="Calibri"/>
      <family val="2"/>
      <scheme val="minor"/>
    </font>
    <font>
      <u/>
      <sz val="11"/>
      <color theme="1"/>
      <name val="Times New Roman"/>
      <family val="1"/>
    </font>
    <font>
      <b/>
      <vertAlign val="superscript"/>
      <sz val="11"/>
      <color rgb="FFFF0000"/>
      <name val="Times New Roman"/>
      <family val="1"/>
    </font>
    <font>
      <vertAlign val="subscript"/>
      <sz val="11"/>
      <color theme="1"/>
      <name val="Times New Roman"/>
      <family val="1"/>
    </font>
    <font>
      <b/>
      <sz val="11"/>
      <color theme="1"/>
      <name val="Calibri"/>
      <family val="2"/>
    </font>
    <font>
      <b/>
      <sz val="11"/>
      <color theme="1"/>
      <name val="Times New Roman"/>
      <family val="2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  <font>
      <vertAlign val="subscript"/>
      <sz val="11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Calibri"/>
      <family val="2"/>
      <scheme val="minor"/>
    </font>
    <font>
      <strike/>
      <sz val="11"/>
      <color theme="1"/>
      <name val="Times New Roman"/>
      <family val="1"/>
    </font>
    <font>
      <i/>
      <sz val="11"/>
      <name val="Times New Roman"/>
      <family val="1"/>
    </font>
    <font>
      <b/>
      <vertAlign val="superscript"/>
      <sz val="11"/>
      <color theme="1"/>
      <name val="Times New Roman"/>
      <family val="1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Fill="1"/>
    <xf numFmtId="0" fontId="3" fillId="0" borderId="0" xfId="0" applyFont="1"/>
    <xf numFmtId="165" fontId="6" fillId="0" borderId="26" xfId="0" applyNumberFormat="1" applyFont="1" applyFill="1" applyBorder="1" applyAlignment="1">
      <alignment horizontal="center" vertical="center"/>
    </xf>
    <xf numFmtId="165" fontId="5" fillId="0" borderId="27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/>
    </xf>
    <xf numFmtId="165" fontId="5" fillId="0" borderId="29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5" fontId="4" fillId="0" borderId="29" xfId="0" applyNumberFormat="1" applyFont="1" applyFill="1" applyBorder="1" applyAlignment="1">
      <alignment horizontal="center" vertical="center"/>
    </xf>
    <xf numFmtId="165" fontId="4" fillId="0" borderId="27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31" xfId="0" applyFont="1" applyBorder="1"/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2" fontId="10" fillId="0" borderId="25" xfId="0" applyNumberFormat="1" applyFont="1" applyFill="1" applyBorder="1" applyAlignment="1">
      <alignment horizontal="center" vertical="center"/>
    </xf>
    <xf numFmtId="2" fontId="10" fillId="0" borderId="30" xfId="0" applyNumberFormat="1" applyFont="1" applyFill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center" vertical="center"/>
    </xf>
    <xf numFmtId="2" fontId="10" fillId="0" borderId="21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/>
    </xf>
    <xf numFmtId="0" fontId="12" fillId="0" borderId="0" xfId="0" applyFont="1"/>
    <xf numFmtId="0" fontId="8" fillId="0" borderId="0" xfId="0" applyFont="1"/>
    <xf numFmtId="0" fontId="3" fillId="0" borderId="0" xfId="0" applyFont="1" applyAlignment="1">
      <alignment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3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2" fontId="3" fillId="0" borderId="46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48" xfId="0" applyNumberFormat="1" applyFont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 vertical="center"/>
    </xf>
    <xf numFmtId="2" fontId="3" fillId="0" borderId="49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2" fontId="3" fillId="0" borderId="42" xfId="0" applyNumberFormat="1" applyFont="1" applyBorder="1" applyAlignment="1">
      <alignment horizontal="center" vertical="center"/>
    </xf>
    <xf numFmtId="2" fontId="3" fillId="0" borderId="51" xfId="0" applyNumberFormat="1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7" fillId="0" borderId="0" xfId="0" applyFont="1" applyFill="1" applyAlignment="1"/>
    <xf numFmtId="0" fontId="7" fillId="0" borderId="0" xfId="0" applyFont="1" applyAlignment="1">
      <alignment horizontal="center" wrapText="1"/>
    </xf>
    <xf numFmtId="0" fontId="4" fillId="0" borderId="3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2" fontId="3" fillId="0" borderId="55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2" fontId="3" fillId="0" borderId="56" xfId="0" applyNumberFormat="1" applyFont="1" applyBorder="1" applyAlignment="1">
      <alignment horizontal="center"/>
    </xf>
    <xf numFmtId="2" fontId="3" fillId="0" borderId="57" xfId="0" applyNumberFormat="1" applyFont="1" applyBorder="1" applyAlignment="1">
      <alignment horizontal="center" vertical="center"/>
    </xf>
    <xf numFmtId="2" fontId="3" fillId="0" borderId="58" xfId="0" applyNumberFormat="1" applyFont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2" fontId="3" fillId="0" borderId="56" xfId="0" applyNumberFormat="1" applyFont="1" applyBorder="1" applyAlignment="1">
      <alignment horizontal="center" vertical="center"/>
    </xf>
    <xf numFmtId="2" fontId="3" fillId="0" borderId="58" xfId="0" applyNumberFormat="1" applyFont="1" applyBorder="1" applyAlignment="1">
      <alignment horizontal="center" vertical="center"/>
    </xf>
    <xf numFmtId="2" fontId="0" fillId="0" borderId="0" xfId="0" applyNumberFormat="1"/>
    <xf numFmtId="164" fontId="0" fillId="0" borderId="0" xfId="0" applyNumberFormat="1"/>
    <xf numFmtId="0" fontId="7" fillId="2" borderId="0" xfId="0" applyFont="1" applyFill="1" applyAlignment="1"/>
    <xf numFmtId="0" fontId="0" fillId="2" borderId="0" xfId="0" applyFill="1"/>
    <xf numFmtId="0" fontId="19" fillId="0" borderId="0" xfId="0" applyFont="1"/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/>
    <xf numFmtId="1" fontId="3" fillId="0" borderId="0" xfId="0" applyNumberFormat="1" applyFont="1"/>
    <xf numFmtId="1" fontId="4" fillId="0" borderId="32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10" fillId="0" borderId="25" xfId="0" applyNumberFormat="1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1" fontId="10" fillId="0" borderId="30" xfId="0" applyNumberFormat="1" applyFont="1" applyFill="1" applyBorder="1" applyAlignment="1">
      <alignment horizontal="center" vertical="center"/>
    </xf>
    <xf numFmtId="1" fontId="10" fillId="0" borderId="21" xfId="0" applyNumberFormat="1" applyFont="1" applyFill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1" fillId="2" borderId="0" xfId="0" applyFont="1" applyFill="1"/>
    <xf numFmtId="1" fontId="21" fillId="2" borderId="0" xfId="0" applyNumberFormat="1" applyFont="1" applyFill="1"/>
    <xf numFmtId="0" fontId="13" fillId="0" borderId="4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22" fillId="0" borderId="0" xfId="0" applyFont="1" applyFill="1"/>
    <xf numFmtId="0" fontId="10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Border="1" applyAlignment="1">
      <alignment horizontal="left" vertical="center"/>
    </xf>
    <xf numFmtId="0" fontId="11" fillId="0" borderId="39" xfId="0" applyFont="1" applyBorder="1" applyAlignment="1">
      <alignment horizontal="center" wrapText="1"/>
    </xf>
    <xf numFmtId="0" fontId="1" fillId="0" borderId="3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59" xfId="0" applyNumberFormat="1" applyFont="1" applyBorder="1" applyAlignment="1">
      <alignment horizontal="center" vertical="center"/>
    </xf>
    <xf numFmtId="2" fontId="3" fillId="0" borderId="60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64" fontId="3" fillId="0" borderId="61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 wrapText="1"/>
    </xf>
    <xf numFmtId="14" fontId="3" fillId="0" borderId="23" xfId="0" applyNumberFormat="1" applyFont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3"/>
  <sheetViews>
    <sheetView tabSelected="1" zoomScale="98" zoomScaleNormal="98" workbookViewId="0">
      <selection sqref="A1:E1"/>
    </sheetView>
  </sheetViews>
  <sheetFormatPr defaultColWidth="8.85546875" defaultRowHeight="15"/>
  <cols>
    <col min="2" max="2" width="10.42578125" bestFit="1" customWidth="1"/>
    <col min="3" max="4" width="10.42578125" customWidth="1"/>
    <col min="5" max="5" width="28.85546875" customWidth="1"/>
    <col min="6" max="6" width="8.85546875" customWidth="1"/>
  </cols>
  <sheetData>
    <row r="1" spans="1:54" ht="18" thickBot="1">
      <c r="A1" s="162" t="s">
        <v>64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54" s="1" customFormat="1" ht="14.45" customHeight="1" thickBot="1">
      <c r="A2" s="166" t="s">
        <v>79</v>
      </c>
      <c r="B2" s="168" t="s">
        <v>20</v>
      </c>
      <c r="C2" s="166" t="s">
        <v>21</v>
      </c>
      <c r="D2" s="173" t="s">
        <v>67</v>
      </c>
      <c r="E2" s="163" t="s">
        <v>19</v>
      </c>
      <c r="F2" s="179" t="s">
        <v>15</v>
      </c>
      <c r="G2" s="180"/>
      <c r="H2" s="155" t="s">
        <v>14</v>
      </c>
      <c r="I2" s="156"/>
      <c r="J2" s="155" t="s">
        <v>13</v>
      </c>
      <c r="K2" s="156"/>
      <c r="L2" s="155" t="s">
        <v>12</v>
      </c>
      <c r="M2" s="156"/>
      <c r="N2" s="155" t="s">
        <v>11</v>
      </c>
      <c r="O2" s="156"/>
      <c r="P2" s="155" t="s">
        <v>10</v>
      </c>
      <c r="Q2" s="156"/>
      <c r="R2" s="155" t="s">
        <v>9</v>
      </c>
      <c r="S2" s="156"/>
      <c r="T2" s="178" t="s">
        <v>8</v>
      </c>
      <c r="U2" s="156"/>
      <c r="V2" s="155" t="s">
        <v>7</v>
      </c>
      <c r="W2" s="156"/>
      <c r="X2" s="155" t="s">
        <v>6</v>
      </c>
      <c r="Y2" s="156"/>
      <c r="Z2" s="155" t="s">
        <v>5</v>
      </c>
      <c r="AA2" s="156"/>
      <c r="AB2" s="155" t="s">
        <v>4</v>
      </c>
      <c r="AC2" s="156"/>
      <c r="AD2" s="155" t="s">
        <v>3</v>
      </c>
      <c r="AE2" s="156"/>
      <c r="AF2" s="155" t="s">
        <v>2</v>
      </c>
      <c r="AG2" s="156"/>
      <c r="AH2" s="155" t="s">
        <v>1</v>
      </c>
      <c r="AI2" s="156"/>
      <c r="AJ2" s="155" t="s">
        <v>1</v>
      </c>
      <c r="AK2" s="156"/>
      <c r="AL2" s="155" t="s">
        <v>1</v>
      </c>
      <c r="AM2" s="156"/>
      <c r="AN2" s="155" t="s">
        <v>116</v>
      </c>
      <c r="AO2" s="156"/>
      <c r="AP2" s="155" t="s">
        <v>117</v>
      </c>
      <c r="AQ2" s="156"/>
      <c r="AR2" s="155" t="s">
        <v>118</v>
      </c>
      <c r="AS2" s="156"/>
      <c r="AT2" s="151" t="s">
        <v>130</v>
      </c>
      <c r="AU2" s="152"/>
      <c r="AV2" s="147" t="s">
        <v>122</v>
      </c>
      <c r="AW2" s="137" t="s">
        <v>123</v>
      </c>
      <c r="AX2" s="143" t="s">
        <v>124</v>
      </c>
      <c r="AY2" s="137" t="s">
        <v>125</v>
      </c>
      <c r="AZ2" s="143" t="s">
        <v>126</v>
      </c>
      <c r="BA2" s="137" t="s">
        <v>127</v>
      </c>
      <c r="BB2" s="137" t="s">
        <v>128</v>
      </c>
    </row>
    <row r="3" spans="1:54" s="2" customFormat="1" ht="30.75" thickBot="1">
      <c r="A3" s="167"/>
      <c r="B3" s="169"/>
      <c r="C3" s="167"/>
      <c r="D3" s="174"/>
      <c r="E3" s="165"/>
      <c r="F3" s="45" t="s">
        <v>65</v>
      </c>
      <c r="G3" s="65" t="s">
        <v>72</v>
      </c>
      <c r="H3" s="131" t="s">
        <v>65</v>
      </c>
      <c r="I3" s="130" t="s">
        <v>72</v>
      </c>
      <c r="J3" s="129" t="s">
        <v>65</v>
      </c>
      <c r="K3" s="130" t="s">
        <v>72</v>
      </c>
      <c r="L3" s="131" t="s">
        <v>65</v>
      </c>
      <c r="M3" s="130" t="s">
        <v>72</v>
      </c>
      <c r="N3" s="129" t="s">
        <v>65</v>
      </c>
      <c r="O3" s="130" t="s">
        <v>72</v>
      </c>
      <c r="P3" s="131" t="s">
        <v>65</v>
      </c>
      <c r="Q3" s="130" t="s">
        <v>72</v>
      </c>
      <c r="R3" s="129" t="s">
        <v>65</v>
      </c>
      <c r="S3" s="130" t="s">
        <v>72</v>
      </c>
      <c r="T3" s="131" t="s">
        <v>65</v>
      </c>
      <c r="U3" s="130" t="s">
        <v>72</v>
      </c>
      <c r="V3" s="129" t="s">
        <v>65</v>
      </c>
      <c r="W3" s="130" t="s">
        <v>72</v>
      </c>
      <c r="X3" s="131" t="s">
        <v>65</v>
      </c>
      <c r="Y3" s="130" t="s">
        <v>72</v>
      </c>
      <c r="Z3" s="129" t="s">
        <v>65</v>
      </c>
      <c r="AA3" s="130" t="s">
        <v>72</v>
      </c>
      <c r="AB3" s="129" t="s">
        <v>65</v>
      </c>
      <c r="AC3" s="130" t="s">
        <v>72</v>
      </c>
      <c r="AD3" s="129" t="s">
        <v>65</v>
      </c>
      <c r="AE3" s="130" t="s">
        <v>72</v>
      </c>
      <c r="AF3" s="131" t="s">
        <v>65</v>
      </c>
      <c r="AG3" s="130" t="s">
        <v>72</v>
      </c>
      <c r="AH3" s="129" t="s">
        <v>65</v>
      </c>
      <c r="AI3" s="130" t="s">
        <v>72</v>
      </c>
      <c r="AJ3" s="129" t="s">
        <v>65</v>
      </c>
      <c r="AK3" s="130" t="s">
        <v>72</v>
      </c>
      <c r="AL3" s="129" t="s">
        <v>65</v>
      </c>
      <c r="AM3" s="130" t="s">
        <v>72</v>
      </c>
      <c r="AN3" s="129" t="s">
        <v>119</v>
      </c>
      <c r="AO3" s="130" t="s">
        <v>120</v>
      </c>
      <c r="AP3" s="129" t="s">
        <v>119</v>
      </c>
      <c r="AQ3" s="130" t="s">
        <v>120</v>
      </c>
      <c r="AR3" s="129" t="s">
        <v>119</v>
      </c>
      <c r="AS3" s="130" t="s">
        <v>120</v>
      </c>
      <c r="AT3" s="129" t="s">
        <v>121</v>
      </c>
      <c r="AU3" s="130" t="s">
        <v>129</v>
      </c>
      <c r="AV3" s="131" t="s">
        <v>121</v>
      </c>
      <c r="AW3" s="138" t="s">
        <v>121</v>
      </c>
      <c r="AX3" s="144" t="s">
        <v>121</v>
      </c>
      <c r="AY3" s="138" t="s">
        <v>121</v>
      </c>
      <c r="AZ3" s="144" t="s">
        <v>121</v>
      </c>
      <c r="BA3" s="138" t="s">
        <v>121</v>
      </c>
      <c r="BB3" s="138" t="s">
        <v>121</v>
      </c>
    </row>
    <row r="4" spans="1:54" ht="16.5">
      <c r="A4" s="163" t="s">
        <v>17</v>
      </c>
      <c r="B4" s="170">
        <v>43735</v>
      </c>
      <c r="C4" s="159" t="s">
        <v>59</v>
      </c>
      <c r="D4" s="175">
        <v>7</v>
      </c>
      <c r="E4" s="52" t="s">
        <v>66</v>
      </c>
      <c r="F4" s="38">
        <v>6.2659595914376442</v>
      </c>
      <c r="G4" s="39">
        <v>0.56015605067833507</v>
      </c>
      <c r="H4" s="46">
        <v>0.43</v>
      </c>
      <c r="I4" s="47">
        <v>6.89777354897253E-2</v>
      </c>
      <c r="J4" s="38">
        <v>0.75</v>
      </c>
      <c r="K4" s="39">
        <v>5.6415271968391453E-2</v>
      </c>
      <c r="L4" s="46">
        <v>0.12</v>
      </c>
      <c r="M4" s="47">
        <v>0.04</v>
      </c>
      <c r="N4" s="38">
        <v>0.62</v>
      </c>
      <c r="O4" s="39">
        <v>0.21</v>
      </c>
      <c r="P4" s="46">
        <v>0.24</v>
      </c>
      <c r="Q4" s="47">
        <v>0.18</v>
      </c>
      <c r="R4" s="38">
        <v>0.35</v>
      </c>
      <c r="S4" s="39">
        <v>0.05</v>
      </c>
      <c r="T4" s="46">
        <v>26.51</v>
      </c>
      <c r="U4" s="47">
        <v>1.78</v>
      </c>
      <c r="V4" s="38">
        <v>0.04</v>
      </c>
      <c r="W4" s="39">
        <v>0.03</v>
      </c>
      <c r="X4" s="46">
        <v>0.78</v>
      </c>
      <c r="Y4" s="47">
        <v>0.16</v>
      </c>
      <c r="Z4" s="38">
        <v>0.32</v>
      </c>
      <c r="AA4" s="39">
        <v>7.0000000000000007E-2</v>
      </c>
      <c r="AB4" s="38">
        <v>1.43</v>
      </c>
      <c r="AC4" s="39">
        <v>0.08</v>
      </c>
      <c r="AD4" s="38">
        <v>0.23</v>
      </c>
      <c r="AE4" s="39">
        <v>0.03</v>
      </c>
      <c r="AF4" s="46">
        <v>2.61</v>
      </c>
      <c r="AG4" s="47">
        <v>4.3857972696041955E-2</v>
      </c>
      <c r="AH4" s="38">
        <v>0.46</v>
      </c>
      <c r="AI4" s="39">
        <v>0.04</v>
      </c>
      <c r="AJ4" s="38">
        <v>0.46</v>
      </c>
      <c r="AK4" s="39">
        <v>0.04</v>
      </c>
      <c r="AL4" s="38">
        <v>0.46</v>
      </c>
      <c r="AM4" s="39">
        <v>0.04</v>
      </c>
      <c r="AN4" s="38">
        <v>6.38</v>
      </c>
      <c r="AO4" s="39">
        <v>0.19</v>
      </c>
      <c r="AP4" s="38">
        <v>8.3000000000000007</v>
      </c>
      <c r="AQ4" s="39">
        <v>0.08</v>
      </c>
      <c r="AR4" s="38">
        <v>432.81</v>
      </c>
      <c r="AS4" s="39">
        <v>5.31</v>
      </c>
      <c r="AT4" s="38">
        <v>5.16</v>
      </c>
      <c r="AU4" s="39">
        <v>0.16</v>
      </c>
      <c r="AV4" s="141">
        <v>2.2599999999999998</v>
      </c>
      <c r="AW4" s="139">
        <v>52.2</v>
      </c>
      <c r="AX4" s="145">
        <v>11.69</v>
      </c>
      <c r="AY4" s="139">
        <v>8.2799999999999994</v>
      </c>
      <c r="AZ4" s="145">
        <v>86.48</v>
      </c>
      <c r="BA4" s="139">
        <v>67.5</v>
      </c>
      <c r="BB4" s="139">
        <v>58</v>
      </c>
    </row>
    <row r="5" spans="1:54" ht="16.5">
      <c r="A5" s="164"/>
      <c r="B5" s="171"/>
      <c r="C5" s="160"/>
      <c r="D5" s="176"/>
      <c r="E5" s="53" t="s">
        <v>78</v>
      </c>
      <c r="F5" s="48">
        <v>160.51383831528</v>
      </c>
      <c r="G5" s="49">
        <v>3.3186314182163943</v>
      </c>
      <c r="H5" s="50">
        <v>117.76</v>
      </c>
      <c r="I5" s="51">
        <v>4.9000000000000004</v>
      </c>
      <c r="J5" s="48">
        <v>291.12</v>
      </c>
      <c r="K5" s="49">
        <v>1.31</v>
      </c>
      <c r="L5" s="50">
        <v>34.89</v>
      </c>
      <c r="M5" s="51">
        <v>1.42</v>
      </c>
      <c r="N5" s="48">
        <v>154.62</v>
      </c>
      <c r="O5" s="49">
        <v>5.41</v>
      </c>
      <c r="P5" s="50">
        <v>27.36</v>
      </c>
      <c r="Q5" s="51">
        <v>5.0199999999999996</v>
      </c>
      <c r="R5" s="48">
        <v>7.96</v>
      </c>
      <c r="S5" s="49">
        <v>0.66</v>
      </c>
      <c r="T5" s="50">
        <v>57.39</v>
      </c>
      <c r="U5" s="51">
        <v>2.59</v>
      </c>
      <c r="V5" s="48">
        <v>4.42</v>
      </c>
      <c r="W5" s="49">
        <v>0.66</v>
      </c>
      <c r="X5" s="50">
        <v>27.4</v>
      </c>
      <c r="Y5" s="51">
        <v>0.87</v>
      </c>
      <c r="Z5" s="48">
        <v>6.06</v>
      </c>
      <c r="AA5" s="49">
        <v>0.77</v>
      </c>
      <c r="AB5" s="48">
        <v>16.920000000000002</v>
      </c>
      <c r="AC5" s="49">
        <v>1.04</v>
      </c>
      <c r="AD5" s="48">
        <v>2.2400000000000002</v>
      </c>
      <c r="AE5" s="49">
        <v>0.02</v>
      </c>
      <c r="AF5" s="50">
        <v>14.17</v>
      </c>
      <c r="AG5" s="51">
        <v>1.03</v>
      </c>
      <c r="AH5" s="48">
        <v>2.63</v>
      </c>
      <c r="AI5" s="49">
        <v>0.14000000000000001</v>
      </c>
      <c r="AJ5" s="48">
        <v>2.63</v>
      </c>
      <c r="AK5" s="49">
        <v>0.14000000000000001</v>
      </c>
      <c r="AL5" s="48">
        <v>2.63</v>
      </c>
      <c r="AM5" s="49">
        <v>0.14000000000000001</v>
      </c>
      <c r="AN5" s="48">
        <v>24.07</v>
      </c>
      <c r="AO5" s="49">
        <v>2.48</v>
      </c>
      <c r="AP5" s="48">
        <v>1085.24</v>
      </c>
      <c r="AQ5" s="49">
        <v>11.46</v>
      </c>
      <c r="AR5" s="48">
        <v>468.32</v>
      </c>
      <c r="AS5" s="49">
        <v>2.42</v>
      </c>
      <c r="AT5" s="48">
        <v>14.31</v>
      </c>
      <c r="AU5" s="49">
        <v>0.44</v>
      </c>
      <c r="AV5" s="142">
        <v>3.1</v>
      </c>
      <c r="AW5" s="140">
        <v>51.44</v>
      </c>
      <c r="AX5" s="146">
        <v>11.84</v>
      </c>
      <c r="AY5" s="140">
        <v>8.17</v>
      </c>
      <c r="AZ5" s="146">
        <v>86.47</v>
      </c>
      <c r="BA5" s="140">
        <v>65.8</v>
      </c>
      <c r="BB5" s="140">
        <v>60</v>
      </c>
    </row>
    <row r="6" spans="1:54" ht="16.5">
      <c r="A6" s="164"/>
      <c r="B6" s="171"/>
      <c r="C6" s="160"/>
      <c r="D6" s="176"/>
      <c r="E6" s="53" t="s">
        <v>98</v>
      </c>
      <c r="F6" s="48">
        <v>21.92355636684054</v>
      </c>
      <c r="G6" s="49">
        <v>0.55136955881082095</v>
      </c>
      <c r="H6" s="50">
        <v>16.676345177664977</v>
      </c>
      <c r="I6" s="51">
        <v>0.70630374954990149</v>
      </c>
      <c r="J6" s="48">
        <v>41.270862944162445</v>
      </c>
      <c r="K6" s="49">
        <v>0.19434273752826758</v>
      </c>
      <c r="L6" s="50">
        <v>4.9419289340101535</v>
      </c>
      <c r="M6" s="51">
        <v>0.20752842826022341</v>
      </c>
      <c r="N6" s="48">
        <v>21.888324873096451</v>
      </c>
      <c r="O6" s="49">
        <v>0.798851430730246</v>
      </c>
      <c r="P6" s="50">
        <v>3.8546192893401021</v>
      </c>
      <c r="Q6" s="51">
        <v>0.73909856971048316</v>
      </c>
      <c r="R6" s="48">
        <v>1.0816243654822337</v>
      </c>
      <c r="S6" s="49">
        <v>0.1009171500892565</v>
      </c>
      <c r="T6" s="50">
        <v>4.3890355329949244</v>
      </c>
      <c r="U6" s="51">
        <v>0.62113072844772732</v>
      </c>
      <c r="V6" s="48">
        <v>0.62253807106598991</v>
      </c>
      <c r="W6" s="49">
        <v>9.8073048504182886E-2</v>
      </c>
      <c r="X6" s="50">
        <v>3.7835532994923859</v>
      </c>
      <c r="Y6" s="51">
        <v>0.14640798806611222</v>
      </c>
      <c r="Z6" s="48">
        <v>0.81583756345177671</v>
      </c>
      <c r="AA6" s="49">
        <v>0.11939346103372497</v>
      </c>
      <c r="AB6" s="48">
        <v>2.2016243654822341</v>
      </c>
      <c r="AC6" s="49">
        <v>0.15919482847967129</v>
      </c>
      <c r="AD6" s="48">
        <v>0.28568527918781733</v>
      </c>
      <c r="AE6" s="49">
        <v>7.1075087687472978E-3</v>
      </c>
      <c r="AF6" s="50">
        <v>1.6430456852791882</v>
      </c>
      <c r="AG6" s="51">
        <v>0.15263479196044358</v>
      </c>
      <c r="AH6" s="48">
        <v>0.30842639593908633</v>
      </c>
      <c r="AI6" s="49">
        <v>2.5584738549768376E-2</v>
      </c>
      <c r="AJ6" s="48">
        <v>0.30842639593908633</v>
      </c>
      <c r="AK6" s="49">
        <v>2.5584738549768376E-2</v>
      </c>
      <c r="AL6" s="48">
        <v>0.30842639593908633</v>
      </c>
      <c r="AM6" s="49">
        <v>2.5584738549768376E-2</v>
      </c>
      <c r="AN6" s="48">
        <v>2.5099999999999998</v>
      </c>
      <c r="AO6" s="49">
        <v>0.38</v>
      </c>
      <c r="AP6" s="48">
        <v>153.07</v>
      </c>
      <c r="AQ6" s="49">
        <v>1.64</v>
      </c>
      <c r="AR6" s="48">
        <v>5.05</v>
      </c>
      <c r="AS6" s="49">
        <v>1.1000000000000001</v>
      </c>
      <c r="AT6" s="48">
        <v>1.3</v>
      </c>
      <c r="AU6" s="49">
        <v>0.08</v>
      </c>
      <c r="AV6" s="142">
        <v>0.12</v>
      </c>
      <c r="AW6" s="140">
        <v>0</v>
      </c>
      <c r="AX6" s="146">
        <v>0.02</v>
      </c>
      <c r="AY6" s="140">
        <v>0</v>
      </c>
      <c r="AZ6" s="146">
        <v>0</v>
      </c>
      <c r="BA6" s="140">
        <v>0</v>
      </c>
      <c r="BB6" s="140">
        <v>0.28000000000000003</v>
      </c>
    </row>
    <row r="7" spans="1:54">
      <c r="A7" s="164"/>
      <c r="B7" s="171"/>
      <c r="C7" s="160"/>
      <c r="D7" s="176"/>
      <c r="E7" s="126" t="s">
        <v>99</v>
      </c>
      <c r="F7" s="48">
        <v>28.189515958278186</v>
      </c>
      <c r="G7" s="49">
        <v>1.1115256094891559</v>
      </c>
      <c r="H7" s="50">
        <v>17.106345177664977</v>
      </c>
      <c r="I7" s="51">
        <v>0.77528148503962679</v>
      </c>
      <c r="J7" s="48">
        <v>42.020862944162445</v>
      </c>
      <c r="K7" s="49">
        <v>0.25075800949665905</v>
      </c>
      <c r="L7" s="50">
        <v>5.0619289340101536</v>
      </c>
      <c r="M7" s="51">
        <v>0.24752842826022342</v>
      </c>
      <c r="N7" s="48">
        <v>22.508324873096452</v>
      </c>
      <c r="O7" s="49">
        <v>1.0088514307302461</v>
      </c>
      <c r="P7" s="50">
        <v>4.0946192893401019</v>
      </c>
      <c r="Q7" s="51">
        <v>0.9190985697104832</v>
      </c>
      <c r="R7" s="48">
        <v>1.4316243654822336</v>
      </c>
      <c r="S7" s="49">
        <v>0.15091715008925649</v>
      </c>
      <c r="T7" s="50">
        <v>30.899035532994926</v>
      </c>
      <c r="U7" s="51">
        <v>2.4011307284477272</v>
      </c>
      <c r="V7" s="48">
        <v>0.66253807106598994</v>
      </c>
      <c r="W7" s="49">
        <v>0.12807304850418288</v>
      </c>
      <c r="X7" s="50">
        <v>4.5635532994923862</v>
      </c>
      <c r="Y7" s="51">
        <v>0.30640798806611225</v>
      </c>
      <c r="Z7" s="48">
        <v>1.1358375634517768</v>
      </c>
      <c r="AA7" s="49">
        <v>0.18939346103372498</v>
      </c>
      <c r="AB7" s="48">
        <v>3.6316243654822342</v>
      </c>
      <c r="AC7" s="49">
        <v>0.23919482847967127</v>
      </c>
      <c r="AD7" s="48">
        <v>0.51568527918781737</v>
      </c>
      <c r="AE7" s="49">
        <v>3.7107508768747299E-2</v>
      </c>
      <c r="AF7" s="50">
        <v>4.2530456852791882</v>
      </c>
      <c r="AG7" s="51">
        <v>0.19649276465648552</v>
      </c>
      <c r="AH7" s="48">
        <v>0.76842639593908635</v>
      </c>
      <c r="AI7" s="49">
        <v>6.5584738549768373E-2</v>
      </c>
      <c r="AJ7" s="48">
        <v>0.76842639593908635</v>
      </c>
      <c r="AK7" s="49">
        <v>6.5584738549768373E-2</v>
      </c>
      <c r="AL7" s="48">
        <v>0.76842639593908635</v>
      </c>
      <c r="AM7" s="49">
        <v>6.5584738549768373E-2</v>
      </c>
      <c r="AN7" s="48">
        <v>8.9</v>
      </c>
      <c r="AO7" s="49">
        <v>0.56999999999999995</v>
      </c>
      <c r="AP7" s="48">
        <v>161.37</v>
      </c>
      <c r="AQ7" s="49">
        <v>1.72</v>
      </c>
      <c r="AR7" s="48">
        <v>437.86</v>
      </c>
      <c r="AS7" s="49">
        <v>6.41</v>
      </c>
      <c r="AT7" s="48">
        <v>6.46</v>
      </c>
      <c r="AU7" s="49">
        <v>0.24</v>
      </c>
      <c r="AV7" s="142">
        <v>2.38</v>
      </c>
      <c r="AW7" s="140">
        <v>52.09</v>
      </c>
      <c r="AX7" s="146">
        <v>11.71</v>
      </c>
      <c r="AY7" s="140">
        <v>8.26</v>
      </c>
      <c r="AZ7" s="146">
        <v>86.48</v>
      </c>
      <c r="BA7" s="140">
        <v>67.260000000000005</v>
      </c>
      <c r="BB7" s="140">
        <v>58.28</v>
      </c>
    </row>
    <row r="8" spans="1:54" ht="13.7" customHeight="1" thickBot="1">
      <c r="A8" s="165"/>
      <c r="B8" s="172"/>
      <c r="C8" s="161"/>
      <c r="D8" s="177"/>
      <c r="E8" s="20" t="s">
        <v>18</v>
      </c>
      <c r="F8" s="153">
        <v>49.291762896214649</v>
      </c>
      <c r="G8" s="154"/>
      <c r="H8" s="157">
        <v>44.111651957813152</v>
      </c>
      <c r="I8" s="158"/>
      <c r="J8" s="153">
        <v>42.343075232993975</v>
      </c>
      <c r="K8" s="154"/>
      <c r="L8" s="157">
        <v>43.741307875986081</v>
      </c>
      <c r="M8" s="158"/>
      <c r="N8" s="153">
        <v>42.52841911682799</v>
      </c>
      <c r="O8" s="154"/>
      <c r="P8" s="157">
        <v>41.485504451267502</v>
      </c>
      <c r="Q8" s="158"/>
      <c r="R8" s="153">
        <v>53.220236635027277</v>
      </c>
      <c r="S8" s="154"/>
      <c r="T8" s="157">
        <v>85.16823465544357</v>
      </c>
      <c r="U8" s="158"/>
      <c r="V8" s="153">
        <v>41.669061073332699</v>
      </c>
      <c r="W8" s="154"/>
      <c r="X8" s="157">
        <v>43.481483130570872</v>
      </c>
      <c r="Y8" s="158"/>
      <c r="Z8" s="153">
        <v>49.097165356778952</v>
      </c>
      <c r="AA8" s="154"/>
      <c r="AB8" s="153">
        <v>54.123303680845467</v>
      </c>
      <c r="AC8" s="154"/>
      <c r="AD8" s="153">
        <v>54.438629956719723</v>
      </c>
      <c r="AE8" s="154"/>
      <c r="AF8" s="157">
        <v>80.702954179870758</v>
      </c>
      <c r="AG8" s="158"/>
      <c r="AH8" s="153">
        <v>80.044416243654823</v>
      </c>
      <c r="AI8" s="154"/>
      <c r="AJ8" s="153">
        <v>80.044416243654823</v>
      </c>
      <c r="AK8" s="154"/>
      <c r="AL8" s="153">
        <v>80.044416243654823</v>
      </c>
      <c r="AM8" s="154"/>
      <c r="AN8" s="153">
        <v>56.4</v>
      </c>
      <c r="AO8" s="154"/>
      <c r="AP8" s="153">
        <v>47.6</v>
      </c>
      <c r="AQ8" s="154"/>
      <c r="AR8" s="153">
        <v>92.5</v>
      </c>
      <c r="AS8" s="154"/>
      <c r="AT8" s="153">
        <v>98.6</v>
      </c>
      <c r="AU8" s="154"/>
      <c r="AV8" s="148">
        <v>90.5</v>
      </c>
      <c r="AW8" s="149">
        <v>101</v>
      </c>
      <c r="AX8" s="150">
        <v>99.9</v>
      </c>
      <c r="AY8" s="149">
        <v>100.4</v>
      </c>
      <c r="AZ8" s="150">
        <v>99.7</v>
      </c>
      <c r="BA8" s="149">
        <v>101.5</v>
      </c>
      <c r="BB8" s="149">
        <v>101.4</v>
      </c>
    </row>
    <row r="9" spans="1:54" ht="13.7" customHeight="1">
      <c r="A9" s="163" t="s">
        <v>16</v>
      </c>
      <c r="B9" s="170">
        <v>43735</v>
      </c>
      <c r="C9" s="159" t="s">
        <v>59</v>
      </c>
      <c r="D9" s="175">
        <v>8.9</v>
      </c>
      <c r="E9" s="52" t="s">
        <v>66</v>
      </c>
      <c r="F9" s="38">
        <v>7.546501896820649</v>
      </c>
      <c r="G9" s="39">
        <v>0.8194776092651449</v>
      </c>
      <c r="H9" s="46">
        <v>0.2</v>
      </c>
      <c r="I9" s="47">
        <v>2.7224917291296606E-2</v>
      </c>
      <c r="J9" s="38">
        <v>0.67</v>
      </c>
      <c r="K9" s="39">
        <v>6.5577986555799633E-2</v>
      </c>
      <c r="L9" s="46">
        <v>0.11</v>
      </c>
      <c r="M9" s="47">
        <v>0.04</v>
      </c>
      <c r="N9" s="38">
        <v>0.91</v>
      </c>
      <c r="O9" s="39">
        <v>0.23</v>
      </c>
      <c r="P9" s="46">
        <v>0.18</v>
      </c>
      <c r="Q9" s="47">
        <v>0.1</v>
      </c>
      <c r="R9" s="38">
        <v>0.28000000000000003</v>
      </c>
      <c r="S9" s="39">
        <v>7.0000000000000007E-2</v>
      </c>
      <c r="T9" s="46">
        <v>389.25</v>
      </c>
      <c r="U9" s="47">
        <v>8.25</v>
      </c>
      <c r="V9" s="38">
        <v>0.06</v>
      </c>
      <c r="W9" s="39">
        <v>0.02</v>
      </c>
      <c r="X9" s="46">
        <v>0.76</v>
      </c>
      <c r="Y9" s="47">
        <v>0.26</v>
      </c>
      <c r="Z9" s="38">
        <v>0.33</v>
      </c>
      <c r="AA9" s="39">
        <v>0.16</v>
      </c>
      <c r="AB9" s="38">
        <v>1.74</v>
      </c>
      <c r="AC9" s="39">
        <v>0.05</v>
      </c>
      <c r="AD9" s="38">
        <v>0.3</v>
      </c>
      <c r="AE9" s="39">
        <v>0.05</v>
      </c>
      <c r="AF9" s="46">
        <v>3.41</v>
      </c>
      <c r="AG9" s="47">
        <v>0.3</v>
      </c>
      <c r="AH9" s="38">
        <v>0.59</v>
      </c>
      <c r="AI9" s="39">
        <v>0.3</v>
      </c>
      <c r="AJ9" s="38">
        <v>0.59</v>
      </c>
      <c r="AK9" s="39">
        <v>0.3</v>
      </c>
      <c r="AL9" s="38">
        <v>0.59</v>
      </c>
      <c r="AM9" s="39">
        <v>0.3</v>
      </c>
      <c r="AN9" s="38">
        <v>6.1</v>
      </c>
      <c r="AO9" s="39">
        <v>0.27</v>
      </c>
      <c r="AP9" s="38">
        <v>8.44</v>
      </c>
      <c r="AQ9" s="39">
        <v>0.03</v>
      </c>
      <c r="AR9" s="38">
        <v>167.26</v>
      </c>
      <c r="AS9" s="39">
        <v>0.34</v>
      </c>
      <c r="AT9" s="38">
        <v>6.83</v>
      </c>
      <c r="AU9" s="39">
        <v>0.06</v>
      </c>
      <c r="AV9" s="141">
        <v>2.21</v>
      </c>
      <c r="AW9" s="139">
        <v>64.84</v>
      </c>
      <c r="AX9" s="145">
        <v>21.04</v>
      </c>
      <c r="AY9" s="139">
        <v>9.11</v>
      </c>
      <c r="AZ9" s="145">
        <v>100.41</v>
      </c>
      <c r="BA9" s="139">
        <v>93.6</v>
      </c>
      <c r="BB9" s="139">
        <v>130</v>
      </c>
    </row>
    <row r="10" spans="1:54" ht="13.7" customHeight="1">
      <c r="A10" s="164"/>
      <c r="B10" s="171"/>
      <c r="C10" s="160"/>
      <c r="D10" s="176"/>
      <c r="E10" s="53" t="s">
        <v>78</v>
      </c>
      <c r="F10" s="48">
        <v>122.44485685738699</v>
      </c>
      <c r="G10" s="49">
        <v>7.0331255753535924</v>
      </c>
      <c r="H10" s="50">
        <v>100.29</v>
      </c>
      <c r="I10" s="51">
        <v>5.36</v>
      </c>
      <c r="J10" s="48">
        <v>228.61</v>
      </c>
      <c r="K10" s="49">
        <v>10.88</v>
      </c>
      <c r="L10" s="50">
        <v>25.76</v>
      </c>
      <c r="M10" s="51">
        <v>1.98</v>
      </c>
      <c r="N10" s="48">
        <v>118.91</v>
      </c>
      <c r="O10" s="49">
        <v>3.58</v>
      </c>
      <c r="P10" s="50">
        <v>20.8</v>
      </c>
      <c r="Q10" s="51">
        <v>1.23</v>
      </c>
      <c r="R10" s="48">
        <v>5.2</v>
      </c>
      <c r="S10" s="49">
        <v>0.82</v>
      </c>
      <c r="T10" s="50">
        <v>420.58</v>
      </c>
      <c r="U10" s="51">
        <v>9.92</v>
      </c>
      <c r="V10" s="48">
        <v>3.24</v>
      </c>
      <c r="W10" s="49">
        <v>0.36</v>
      </c>
      <c r="X10" s="50">
        <v>21.84</v>
      </c>
      <c r="Y10" s="51">
        <v>1.54</v>
      </c>
      <c r="Z10" s="48">
        <v>4.2</v>
      </c>
      <c r="AA10" s="49">
        <v>0.28000000000000003</v>
      </c>
      <c r="AB10" s="48">
        <v>12.4</v>
      </c>
      <c r="AC10" s="49">
        <v>0.79</v>
      </c>
      <c r="AD10" s="48">
        <v>1.88</v>
      </c>
      <c r="AE10" s="49">
        <v>7.0000000000000007E-2</v>
      </c>
      <c r="AF10" s="50">
        <v>12.66</v>
      </c>
      <c r="AG10" s="51">
        <v>0.65</v>
      </c>
      <c r="AH10" s="48">
        <v>1.47</v>
      </c>
      <c r="AI10" s="49">
        <v>0.16</v>
      </c>
      <c r="AJ10" s="48">
        <v>1.47</v>
      </c>
      <c r="AK10" s="49">
        <v>0.16</v>
      </c>
      <c r="AL10" s="48">
        <v>1.47</v>
      </c>
      <c r="AM10" s="49">
        <v>0.16</v>
      </c>
      <c r="AN10" s="48">
        <v>36.28</v>
      </c>
      <c r="AO10" s="49">
        <v>0.72</v>
      </c>
      <c r="AP10" s="48">
        <v>296.08</v>
      </c>
      <c r="AQ10" s="49">
        <v>0.46</v>
      </c>
      <c r="AR10" s="48">
        <v>176.01</v>
      </c>
      <c r="AS10" s="49">
        <v>1.07</v>
      </c>
      <c r="AT10" s="48">
        <v>16.59</v>
      </c>
      <c r="AU10" s="49">
        <v>0.32</v>
      </c>
      <c r="AV10" s="142">
        <v>2.2999999999999998</v>
      </c>
      <c r="AW10" s="140">
        <v>68.62</v>
      </c>
      <c r="AX10" s="146">
        <v>22.62</v>
      </c>
      <c r="AY10" s="140">
        <v>9.43</v>
      </c>
      <c r="AZ10" s="146">
        <v>105.56</v>
      </c>
      <c r="BA10" s="140">
        <v>91.1</v>
      </c>
      <c r="BB10" s="140">
        <v>135.80000000000001</v>
      </c>
    </row>
    <row r="11" spans="1:54" ht="16.5">
      <c r="A11" s="164"/>
      <c r="B11" s="171"/>
      <c r="C11" s="160"/>
      <c r="D11" s="176"/>
      <c r="E11" s="53" t="s">
        <v>98</v>
      </c>
      <c r="F11" s="48">
        <v>12.897614313255065</v>
      </c>
      <c r="G11" s="49">
        <v>0.88153257903758919</v>
      </c>
      <c r="H11" s="50">
        <v>11.235341159207632</v>
      </c>
      <c r="I11" s="51">
        <v>0.60478036691325765</v>
      </c>
      <c r="J11" s="48">
        <v>25.586808510638306</v>
      </c>
      <c r="K11" s="49">
        <v>1.2287845672435174</v>
      </c>
      <c r="L11" s="50">
        <v>2.8792736610418204</v>
      </c>
      <c r="M11" s="51">
        <v>0.22676302070595911</v>
      </c>
      <c r="N11" s="48">
        <v>13.245781364636832</v>
      </c>
      <c r="O11" s="49">
        <v>0.42774232886183644</v>
      </c>
      <c r="P11" s="50">
        <v>2.3146441672780638</v>
      </c>
      <c r="Q11" s="51">
        <v>0.14930628609125965</v>
      </c>
      <c r="R11" s="48">
        <v>0.55228173147468829</v>
      </c>
      <c r="S11" s="49">
        <v>9.9907154878037738E-2</v>
      </c>
      <c r="T11" s="50">
        <v>3.5168672046955232</v>
      </c>
      <c r="U11" s="51">
        <v>2.0396419534644292</v>
      </c>
      <c r="V11" s="48">
        <v>0.35696258253851804</v>
      </c>
      <c r="W11" s="49">
        <v>4.2657543092126132E-2</v>
      </c>
      <c r="X11" s="50">
        <v>2.3662802641232576</v>
      </c>
      <c r="Y11" s="51">
        <v>0.20206514358003561</v>
      </c>
      <c r="Z11" s="48">
        <v>0.43441672780630969</v>
      </c>
      <c r="AA11" s="49">
        <v>4.9393041357571825E-2</v>
      </c>
      <c r="AB11" s="48">
        <v>1.196610418195158</v>
      </c>
      <c r="AC11" s="49">
        <v>9.4297490496937003E-2</v>
      </c>
      <c r="AD11" s="48">
        <v>0.17735876742479825</v>
      </c>
      <c r="AE11" s="49">
        <v>1.3471099487030852E-2</v>
      </c>
      <c r="AF11" s="50">
        <v>1.0383345561261923</v>
      </c>
      <c r="AG11" s="51">
        <v>0.1066445269452219</v>
      </c>
      <c r="AH11" s="48">
        <v>9.8782098312545877E-2</v>
      </c>
      <c r="AI11" s="49">
        <v>5.1636549852208134E-2</v>
      </c>
      <c r="AJ11" s="48">
        <v>9.8782098312545877E-2</v>
      </c>
      <c r="AK11" s="49">
        <v>5.1636549852208134E-2</v>
      </c>
      <c r="AL11" s="48">
        <v>9.8782098312545877E-2</v>
      </c>
      <c r="AM11" s="49">
        <v>5.1636549852208134E-2</v>
      </c>
      <c r="AN11" s="48">
        <v>3.39</v>
      </c>
      <c r="AO11" s="49">
        <v>0.11</v>
      </c>
      <c r="AP11" s="48">
        <v>32.29</v>
      </c>
      <c r="AQ11" s="49">
        <v>0.05</v>
      </c>
      <c r="AR11" s="48">
        <v>0.98</v>
      </c>
      <c r="AS11" s="49">
        <v>0.16</v>
      </c>
      <c r="AT11" s="48">
        <v>1.1000000000000001</v>
      </c>
      <c r="AU11" s="49">
        <v>0.04</v>
      </c>
      <c r="AV11" s="142">
        <v>0.01</v>
      </c>
      <c r="AW11" s="140">
        <v>0.12</v>
      </c>
      <c r="AX11" s="146">
        <v>0.12</v>
      </c>
      <c r="AY11" s="140">
        <v>0.12</v>
      </c>
      <c r="AZ11" s="146">
        <v>0.12</v>
      </c>
      <c r="BA11" s="140">
        <v>0.11</v>
      </c>
      <c r="BB11" s="140">
        <v>0.12</v>
      </c>
    </row>
    <row r="12" spans="1:54">
      <c r="A12" s="164"/>
      <c r="B12" s="171"/>
      <c r="C12" s="160"/>
      <c r="D12" s="176"/>
      <c r="E12" s="126" t="s">
        <v>99</v>
      </c>
      <c r="F12" s="48">
        <v>20.444116210075713</v>
      </c>
      <c r="G12" s="49">
        <v>1.701010188302734</v>
      </c>
      <c r="H12" s="50">
        <v>11.435341159207631</v>
      </c>
      <c r="I12" s="51">
        <v>0.63200528420455426</v>
      </c>
      <c r="J12" s="48">
        <v>26.256808510638308</v>
      </c>
      <c r="K12" s="49">
        <v>1.2943625537993171</v>
      </c>
      <c r="L12" s="50">
        <v>2.9892736610418202</v>
      </c>
      <c r="M12" s="51">
        <v>0.26676302070595909</v>
      </c>
      <c r="N12" s="48">
        <v>14.155781364636832</v>
      </c>
      <c r="O12" s="49">
        <v>0.65774232886183648</v>
      </c>
      <c r="P12" s="50">
        <v>2.4946441672780639</v>
      </c>
      <c r="Q12" s="51">
        <v>0.24930628609125965</v>
      </c>
      <c r="R12" s="48">
        <v>0.83228173147468831</v>
      </c>
      <c r="S12" s="49">
        <v>0.16990715487803776</v>
      </c>
      <c r="T12" s="50">
        <v>392.76686720469553</v>
      </c>
      <c r="U12" s="51">
        <v>10.289641953464429</v>
      </c>
      <c r="V12" s="48">
        <v>0.41696258253851803</v>
      </c>
      <c r="W12" s="49">
        <v>6.2657543092126136E-2</v>
      </c>
      <c r="X12" s="50">
        <v>3.1262802641232579</v>
      </c>
      <c r="Y12" s="51">
        <v>0.46206514358003559</v>
      </c>
      <c r="Z12" s="48">
        <v>0.76441672780630965</v>
      </c>
      <c r="AA12" s="49">
        <v>0.20939304135757184</v>
      </c>
      <c r="AB12" s="48">
        <v>2.936610418195158</v>
      </c>
      <c r="AC12" s="49">
        <v>0.14429749049693702</v>
      </c>
      <c r="AD12" s="48">
        <v>0.47735876742479821</v>
      </c>
      <c r="AE12" s="49">
        <v>6.3471099487030849E-2</v>
      </c>
      <c r="AF12" s="50">
        <v>4.4483345561261922</v>
      </c>
      <c r="AG12" s="51">
        <v>0.40664452694522191</v>
      </c>
      <c r="AH12" s="48">
        <v>0.68878209831254589</v>
      </c>
      <c r="AI12" s="49">
        <v>0.3516365498522081</v>
      </c>
      <c r="AJ12" s="48">
        <v>0.68878209831254589</v>
      </c>
      <c r="AK12" s="49">
        <v>0.3516365498522081</v>
      </c>
      <c r="AL12" s="48">
        <v>0.68878209831254589</v>
      </c>
      <c r="AM12" s="49">
        <v>0.3516365498522081</v>
      </c>
      <c r="AN12" s="48">
        <v>9.49</v>
      </c>
      <c r="AO12" s="49">
        <v>0.38</v>
      </c>
      <c r="AP12" s="48">
        <v>40.729999999999997</v>
      </c>
      <c r="AQ12" s="49">
        <v>0.08</v>
      </c>
      <c r="AR12" s="48">
        <v>168.25</v>
      </c>
      <c r="AS12" s="49">
        <v>0.49</v>
      </c>
      <c r="AT12" s="48">
        <v>7.93</v>
      </c>
      <c r="AU12" s="49">
        <v>0.1</v>
      </c>
      <c r="AV12" s="142">
        <v>2.2200000000000002</v>
      </c>
      <c r="AW12" s="140">
        <v>64.959999999999994</v>
      </c>
      <c r="AX12" s="146">
        <v>21.16</v>
      </c>
      <c r="AY12" s="140">
        <v>9.23</v>
      </c>
      <c r="AZ12" s="146">
        <v>100.53</v>
      </c>
      <c r="BA12" s="140">
        <v>93.71</v>
      </c>
      <c r="BB12" s="140">
        <v>130.12</v>
      </c>
    </row>
    <row r="13" spans="1:54" ht="15.75" thickBot="1">
      <c r="A13" s="165"/>
      <c r="B13" s="172"/>
      <c r="C13" s="161"/>
      <c r="D13" s="177"/>
      <c r="E13" s="20" t="s">
        <v>18</v>
      </c>
      <c r="F13" s="153">
        <v>48.539127587362728</v>
      </c>
      <c r="G13" s="154"/>
      <c r="H13" s="157">
        <v>45.342351939760633</v>
      </c>
      <c r="I13" s="158"/>
      <c r="J13" s="153">
        <v>46.579401296147431</v>
      </c>
      <c r="K13" s="154"/>
      <c r="L13" s="157">
        <v>43.575417799443443</v>
      </c>
      <c r="M13" s="158"/>
      <c r="N13" s="153">
        <v>46.503880961356217</v>
      </c>
      <c r="O13" s="154"/>
      <c r="P13" s="157">
        <v>42.353890785705673</v>
      </c>
      <c r="Q13" s="158"/>
      <c r="R13" s="153">
        <v>38.003732030807683</v>
      </c>
      <c r="S13" s="154"/>
      <c r="T13" s="157">
        <v>102.48854922753843</v>
      </c>
      <c r="U13" s="158"/>
      <c r="V13" s="153">
        <v>32.074044810655231</v>
      </c>
      <c r="W13" s="154"/>
      <c r="X13" s="157">
        <v>44.597436007464452</v>
      </c>
      <c r="Y13" s="158"/>
      <c r="Z13" s="153">
        <v>45.231759041793474</v>
      </c>
      <c r="AA13" s="154"/>
      <c r="AB13" s="153">
        <v>63.289017633516345</v>
      </c>
      <c r="AC13" s="154"/>
      <c r="AD13" s="153">
        <v>61.199841977538227</v>
      </c>
      <c r="AE13" s="154"/>
      <c r="AF13" s="157">
        <v>86.37542827429499</v>
      </c>
      <c r="AG13" s="158"/>
      <c r="AH13" s="153">
        <v>91.837613108339454</v>
      </c>
      <c r="AI13" s="154"/>
      <c r="AJ13" s="153">
        <v>91.837613108339454</v>
      </c>
      <c r="AK13" s="154"/>
      <c r="AL13" s="153">
        <v>91.837613108339454</v>
      </c>
      <c r="AM13" s="154"/>
      <c r="AN13" s="153">
        <v>63.1</v>
      </c>
      <c r="AO13" s="154"/>
      <c r="AP13" s="153">
        <v>49.7</v>
      </c>
      <c r="AQ13" s="154"/>
      <c r="AR13" s="153">
        <v>98.3</v>
      </c>
      <c r="AS13" s="154"/>
      <c r="AT13" s="153">
        <v>99.1</v>
      </c>
      <c r="AU13" s="154"/>
      <c r="AV13" s="148">
        <v>94.9</v>
      </c>
      <c r="AW13" s="149">
        <v>107.1</v>
      </c>
      <c r="AX13" s="150">
        <v>105.2</v>
      </c>
      <c r="AY13" s="149">
        <v>108.2</v>
      </c>
      <c r="AZ13" s="150">
        <v>107</v>
      </c>
      <c r="BA13" s="149">
        <v>101.1</v>
      </c>
      <c r="BB13" s="149">
        <v>100.4</v>
      </c>
    </row>
    <row r="15" spans="1:54">
      <c r="A15" s="112" t="s">
        <v>102</v>
      </c>
      <c r="F15" s="106"/>
      <c r="H15" s="106"/>
      <c r="J15" s="106"/>
      <c r="L15" s="106"/>
      <c r="N15" s="106"/>
      <c r="P15" s="106"/>
      <c r="R15" s="106"/>
      <c r="T15" s="106"/>
    </row>
    <row r="16" spans="1:54">
      <c r="A16" s="113" t="s">
        <v>80</v>
      </c>
      <c r="G16" s="3"/>
      <c r="H16" s="132"/>
      <c r="I16" s="132"/>
      <c r="J16" s="132"/>
      <c r="K16" s="132"/>
      <c r="L16" s="3"/>
    </row>
    <row r="17" spans="1:29" ht="16.5">
      <c r="A17" s="114" t="s">
        <v>96</v>
      </c>
    </row>
    <row r="18" spans="1:29" ht="16.5">
      <c r="A18" s="114" t="s">
        <v>97</v>
      </c>
    </row>
    <row r="19" spans="1:29" ht="16.5">
      <c r="A19" s="135" t="s">
        <v>111</v>
      </c>
    </row>
    <row r="20" spans="1:29">
      <c r="A20" s="135" t="s">
        <v>112</v>
      </c>
      <c r="AC20" s="116"/>
    </row>
    <row r="21" spans="1:29">
      <c r="A21" s="135" t="s">
        <v>101</v>
      </c>
    </row>
    <row r="22" spans="1:29">
      <c r="A22" s="115"/>
    </row>
    <row r="23" spans="1:29">
      <c r="A23" s="116"/>
    </row>
  </sheetData>
  <mergeCells count="77">
    <mergeCell ref="Z13:AA13"/>
    <mergeCell ref="X13:Y13"/>
    <mergeCell ref="V13:W13"/>
    <mergeCell ref="R2:S2"/>
    <mergeCell ref="F8:G8"/>
    <mergeCell ref="H8:I8"/>
    <mergeCell ref="J8:K8"/>
    <mergeCell ref="L8:M8"/>
    <mergeCell ref="N8:O8"/>
    <mergeCell ref="F2:G2"/>
    <mergeCell ref="H2:I2"/>
    <mergeCell ref="J2:K2"/>
    <mergeCell ref="L2:M2"/>
    <mergeCell ref="N2:O2"/>
    <mergeCell ref="P2:Q2"/>
    <mergeCell ref="P8:Q8"/>
    <mergeCell ref="AD8:AE8"/>
    <mergeCell ref="R8:S8"/>
    <mergeCell ref="AB2:AC2"/>
    <mergeCell ref="AD2:AE2"/>
    <mergeCell ref="AH2:AI2"/>
    <mergeCell ref="AF2:AG2"/>
    <mergeCell ref="Z2:AA2"/>
    <mergeCell ref="T2:U2"/>
    <mergeCell ref="V2:W2"/>
    <mergeCell ref="X2:Y2"/>
    <mergeCell ref="Z8:AA8"/>
    <mergeCell ref="T8:U8"/>
    <mergeCell ref="V8:W8"/>
    <mergeCell ref="X8:Y8"/>
    <mergeCell ref="C9:C13"/>
    <mergeCell ref="A1:E1"/>
    <mergeCell ref="N13:O13"/>
    <mergeCell ref="A4:A8"/>
    <mergeCell ref="A9:A13"/>
    <mergeCell ref="A2:A3"/>
    <mergeCell ref="B2:B3"/>
    <mergeCell ref="E2:E3"/>
    <mergeCell ref="B4:B8"/>
    <mergeCell ref="B9:B13"/>
    <mergeCell ref="C2:C3"/>
    <mergeCell ref="C4:C8"/>
    <mergeCell ref="F13:G13"/>
    <mergeCell ref="D2:D3"/>
    <mergeCell ref="D4:D8"/>
    <mergeCell ref="D9:D13"/>
    <mergeCell ref="AJ13:AK13"/>
    <mergeCell ref="AL2:AM2"/>
    <mergeCell ref="AL13:AM13"/>
    <mergeCell ref="H13:I13"/>
    <mergeCell ref="J13:K13"/>
    <mergeCell ref="L13:M13"/>
    <mergeCell ref="T13:U13"/>
    <mergeCell ref="R13:S13"/>
    <mergeCell ref="P13:Q13"/>
    <mergeCell ref="AH13:AI13"/>
    <mergeCell ref="AF13:AG13"/>
    <mergeCell ref="AD13:AE13"/>
    <mergeCell ref="AB13:AC13"/>
    <mergeCell ref="AF8:AG8"/>
    <mergeCell ref="AH8:AI8"/>
    <mergeCell ref="AB8:AC8"/>
    <mergeCell ref="AL8:AM8"/>
    <mergeCell ref="AN8:AO8"/>
    <mergeCell ref="AP8:AQ8"/>
    <mergeCell ref="AR8:AS8"/>
    <mergeCell ref="AJ2:AK2"/>
    <mergeCell ref="AJ8:AK8"/>
    <mergeCell ref="AT2:AU2"/>
    <mergeCell ref="AT8:AU8"/>
    <mergeCell ref="AT13:AU13"/>
    <mergeCell ref="AN13:AO13"/>
    <mergeCell ref="AP13:AQ13"/>
    <mergeCell ref="AR13:AS13"/>
    <mergeCell ref="AN2:AO2"/>
    <mergeCell ref="AP2:AQ2"/>
    <mergeCell ref="AR2:AS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zoomScaleNormal="100" workbookViewId="0"/>
  </sheetViews>
  <sheetFormatPr defaultColWidth="8.85546875" defaultRowHeight="15"/>
  <cols>
    <col min="1" max="1" width="10.42578125" customWidth="1"/>
    <col min="2" max="2" width="14.85546875" customWidth="1"/>
  </cols>
  <sheetData>
    <row r="1" spans="1:81" ht="15.75" thickBot="1">
      <c r="A1" s="108" t="s">
        <v>75</v>
      </c>
      <c r="B1" s="108"/>
      <c r="C1" s="108"/>
      <c r="D1" s="108"/>
      <c r="E1" s="109"/>
      <c r="F1" s="109"/>
      <c r="G1" s="109"/>
    </row>
    <row r="2" spans="1:81">
      <c r="A2" s="181" t="s">
        <v>40</v>
      </c>
      <c r="B2" s="163" t="s">
        <v>77</v>
      </c>
      <c r="C2" s="163" t="s">
        <v>103</v>
      </c>
      <c r="D2" s="185" t="s">
        <v>23</v>
      </c>
      <c r="E2" s="186"/>
      <c r="F2" s="183" t="s">
        <v>24</v>
      </c>
      <c r="G2" s="184"/>
      <c r="H2" s="185" t="s">
        <v>25</v>
      </c>
      <c r="I2" s="186"/>
      <c r="J2" s="183" t="s">
        <v>26</v>
      </c>
      <c r="K2" s="184"/>
      <c r="L2" s="185" t="s">
        <v>27</v>
      </c>
      <c r="M2" s="186"/>
      <c r="N2" s="183" t="s">
        <v>28</v>
      </c>
      <c r="O2" s="184"/>
      <c r="P2" s="185" t="s">
        <v>29</v>
      </c>
      <c r="Q2" s="186"/>
      <c r="R2" s="183" t="s">
        <v>30</v>
      </c>
      <c r="S2" s="184"/>
      <c r="T2" s="185" t="s">
        <v>31</v>
      </c>
      <c r="U2" s="186"/>
      <c r="V2" s="183" t="s">
        <v>32</v>
      </c>
      <c r="W2" s="184"/>
      <c r="X2" s="185" t="s">
        <v>33</v>
      </c>
      <c r="Y2" s="186"/>
      <c r="Z2" s="183" t="s">
        <v>34</v>
      </c>
      <c r="AA2" s="184"/>
      <c r="AB2" s="185" t="s">
        <v>35</v>
      </c>
      <c r="AC2" s="186"/>
      <c r="AD2" s="183" t="s">
        <v>36</v>
      </c>
      <c r="AE2" s="184"/>
      <c r="AF2" s="183" t="s">
        <v>37</v>
      </c>
      <c r="AG2" s="184"/>
    </row>
    <row r="3" spans="1:81" ht="15.75" thickBot="1">
      <c r="A3" s="182"/>
      <c r="B3" s="165"/>
      <c r="C3" s="165"/>
      <c r="D3" s="16" t="s">
        <v>38</v>
      </c>
      <c r="E3" s="13" t="s">
        <v>39</v>
      </c>
      <c r="F3" s="17" t="s">
        <v>38</v>
      </c>
      <c r="G3" s="18" t="s">
        <v>39</v>
      </c>
      <c r="H3" s="16" t="s">
        <v>38</v>
      </c>
      <c r="I3" s="13" t="s">
        <v>39</v>
      </c>
      <c r="J3" s="17" t="s">
        <v>38</v>
      </c>
      <c r="K3" s="18" t="s">
        <v>39</v>
      </c>
      <c r="L3" s="16" t="s">
        <v>38</v>
      </c>
      <c r="M3" s="13" t="s">
        <v>39</v>
      </c>
      <c r="N3" s="17" t="s">
        <v>38</v>
      </c>
      <c r="O3" s="18" t="s">
        <v>39</v>
      </c>
      <c r="P3" s="16" t="s">
        <v>38</v>
      </c>
      <c r="Q3" s="13" t="s">
        <v>39</v>
      </c>
      <c r="R3" s="17" t="s">
        <v>38</v>
      </c>
      <c r="S3" s="18" t="s">
        <v>39</v>
      </c>
      <c r="T3" s="16" t="s">
        <v>38</v>
      </c>
      <c r="U3" s="13" t="s">
        <v>39</v>
      </c>
      <c r="V3" s="17" t="s">
        <v>38</v>
      </c>
      <c r="W3" s="18" t="s">
        <v>39</v>
      </c>
      <c r="X3" s="16" t="s">
        <v>38</v>
      </c>
      <c r="Y3" s="13" t="s">
        <v>39</v>
      </c>
      <c r="Z3" s="17" t="s">
        <v>38</v>
      </c>
      <c r="AA3" s="18" t="s">
        <v>39</v>
      </c>
      <c r="AB3" s="16" t="s">
        <v>38</v>
      </c>
      <c r="AC3" s="13" t="s">
        <v>39</v>
      </c>
      <c r="AD3" s="17" t="s">
        <v>38</v>
      </c>
      <c r="AE3" s="18" t="s">
        <v>39</v>
      </c>
      <c r="AF3" s="17" t="s">
        <v>38</v>
      </c>
      <c r="AG3" s="18" t="s">
        <v>39</v>
      </c>
    </row>
    <row r="4" spans="1:81">
      <c r="A4" s="86" t="s">
        <v>76</v>
      </c>
      <c r="B4" s="85" t="s">
        <v>22</v>
      </c>
      <c r="C4" s="19">
        <v>3</v>
      </c>
      <c r="D4" s="10">
        <v>2.6652734344425843E-2</v>
      </c>
      <c r="E4" s="5">
        <v>1.1098990419785515E-2</v>
      </c>
      <c r="F4" s="6">
        <v>1.9235862490030259E-2</v>
      </c>
      <c r="G4" s="7">
        <v>1.3722476422429099E-2</v>
      </c>
      <c r="H4" s="14">
        <v>2.8973423101219486E-2</v>
      </c>
      <c r="I4" s="5">
        <v>1.0071244994404337E-2</v>
      </c>
      <c r="J4" s="15">
        <v>4.4614439710546515E-3</v>
      </c>
      <c r="K4" s="7">
        <v>3.2367278486247989E-3</v>
      </c>
      <c r="L4" s="14">
        <v>1.3119134785765032E-2</v>
      </c>
      <c r="M4" s="5">
        <v>4.9313516545481176E-3</v>
      </c>
      <c r="N4" s="15">
        <v>1.574493177906303E-2</v>
      </c>
      <c r="O4" s="7">
        <v>1.2103897327045785E-2</v>
      </c>
      <c r="P4" s="14">
        <v>1.2060573636472538E-3</v>
      </c>
      <c r="Q4" s="5">
        <v>1.3097867187478549E-3</v>
      </c>
      <c r="R4" s="15">
        <v>4.4723824121917803E-3</v>
      </c>
      <c r="S4" s="7">
        <v>4.5858582465831445E-3</v>
      </c>
      <c r="T4" s="14">
        <v>1.066718638337199E-3</v>
      </c>
      <c r="U4" s="5">
        <v>1.0968087404171589E-3</v>
      </c>
      <c r="V4" s="15">
        <v>3.0683978553968706E-3</v>
      </c>
      <c r="W4" s="7">
        <v>2.9512423905211681E-3</v>
      </c>
      <c r="X4" s="14">
        <v>9.1072326667093913E-4</v>
      </c>
      <c r="Y4" s="5">
        <v>5.2294195778173908E-4</v>
      </c>
      <c r="Z4" s="15">
        <v>1.4488870053854534E-3</v>
      </c>
      <c r="AA4" s="7">
        <v>1.6274680149233637E-3</v>
      </c>
      <c r="AB4" s="14">
        <v>1.5503230922826291E-4</v>
      </c>
      <c r="AC4" s="5">
        <v>2.1185756946667114E-4</v>
      </c>
      <c r="AD4" s="15">
        <v>2.4978194725517535E-3</v>
      </c>
      <c r="AE4" s="7">
        <v>2.2503269733673134E-3</v>
      </c>
      <c r="AF4" s="15">
        <v>7.0362661414541969E-4</v>
      </c>
      <c r="AG4" s="7">
        <v>3.8499377798350095E-4</v>
      </c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81" ht="15.75" thickBot="1">
      <c r="A5" s="88" t="s">
        <v>42</v>
      </c>
      <c r="B5" s="87" t="s">
        <v>41</v>
      </c>
      <c r="C5" s="20">
        <v>3</v>
      </c>
      <c r="D5" s="11">
        <v>0.37496608035856083</v>
      </c>
      <c r="E5" s="12">
        <v>4.293733185326605E-2</v>
      </c>
      <c r="F5" s="8">
        <v>0.17422282592254912</v>
      </c>
      <c r="G5" s="9">
        <v>4.9427399262136186E-3</v>
      </c>
      <c r="H5" s="11">
        <v>0.12010939329661448</v>
      </c>
      <c r="I5" s="12">
        <v>1.276542432018583E-2</v>
      </c>
      <c r="J5" s="8">
        <v>2.4045727812632377E-2</v>
      </c>
      <c r="K5" s="9">
        <v>2.6809407624471451E-3</v>
      </c>
      <c r="L5" s="11">
        <v>9.213611359220103E-2</v>
      </c>
      <c r="M5" s="12">
        <v>8.9863702377289863E-3</v>
      </c>
      <c r="N5" s="8">
        <v>4.2228403163808916E-2</v>
      </c>
      <c r="O5" s="9">
        <v>1.0128105580409422E-2</v>
      </c>
      <c r="P5" s="11">
        <v>7.2959905831816016E-3</v>
      </c>
      <c r="Q5" s="12">
        <v>2.3675141707730635E-3</v>
      </c>
      <c r="R5" s="8">
        <v>2.4712565131556549E-2</v>
      </c>
      <c r="S5" s="9">
        <v>3.0491390291382233E-3</v>
      </c>
      <c r="T5" s="11">
        <v>5.7886923700393176E-3</v>
      </c>
      <c r="U5" s="12">
        <v>7.670788826752387E-4</v>
      </c>
      <c r="V5" s="8">
        <v>2.8904897706990351E-2</v>
      </c>
      <c r="W5" s="9">
        <v>3.7787261885974957E-3</v>
      </c>
      <c r="X5" s="11">
        <v>7.3615427154152839E-3</v>
      </c>
      <c r="Y5" s="12">
        <v>1.0296670875677696E-3</v>
      </c>
      <c r="Z5" s="8">
        <v>2.3798028132345942E-2</v>
      </c>
      <c r="AA5" s="9">
        <v>6.1309854440586026E-3</v>
      </c>
      <c r="AB5" s="11">
        <v>0</v>
      </c>
      <c r="AC5" s="12">
        <v>0</v>
      </c>
      <c r="AD5" s="8">
        <v>1.6684348416518696E-2</v>
      </c>
      <c r="AE5" s="9">
        <v>5.051078877342732E-3</v>
      </c>
      <c r="AF5" s="8">
        <v>3.4204936229648517E-3</v>
      </c>
      <c r="AG5" s="9">
        <v>1.6836554049479647E-3</v>
      </c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7" spans="1:81">
      <c r="A7" s="134" t="s">
        <v>104</v>
      </c>
    </row>
    <row r="8" spans="1:81">
      <c r="A8" s="4" t="s">
        <v>43</v>
      </c>
    </row>
  </sheetData>
  <mergeCells count="18">
    <mergeCell ref="Z2:AA2"/>
    <mergeCell ref="AB2:AC2"/>
    <mergeCell ref="AD2:AE2"/>
    <mergeCell ref="AF2:AG2"/>
    <mergeCell ref="R2:S2"/>
    <mergeCell ref="T2:U2"/>
    <mergeCell ref="V2:W2"/>
    <mergeCell ref="X2:Y2"/>
    <mergeCell ref="A2:A3"/>
    <mergeCell ref="B2:B3"/>
    <mergeCell ref="N2:O2"/>
    <mergeCell ref="P2:Q2"/>
    <mergeCell ref="C2:C3"/>
    <mergeCell ref="D2:E2"/>
    <mergeCell ref="F2:G2"/>
    <mergeCell ref="H2:I2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workbookViewId="0">
      <selection activeCell="B11" sqref="B11"/>
    </sheetView>
  </sheetViews>
  <sheetFormatPr defaultColWidth="8.85546875" defaultRowHeight="15"/>
  <cols>
    <col min="1" max="1" width="65.85546875" bestFit="1" customWidth="1"/>
    <col min="3" max="3" width="12.28515625" customWidth="1"/>
    <col min="5" max="5" width="11.42578125" customWidth="1"/>
    <col min="6" max="6" width="13.28515625" customWidth="1"/>
    <col min="7" max="7" width="13" style="119" customWidth="1"/>
    <col min="8" max="8" width="13.42578125" customWidth="1"/>
  </cols>
  <sheetData>
    <row r="1" spans="1:8" ht="15.75" thickBot="1">
      <c r="A1" s="187" t="s">
        <v>56</v>
      </c>
      <c r="B1" s="187"/>
      <c r="C1" s="187"/>
      <c r="D1" s="187"/>
      <c r="E1" s="187"/>
      <c r="F1" s="4"/>
      <c r="G1" s="117"/>
      <c r="H1" s="4"/>
    </row>
    <row r="2" spans="1:8" ht="44.25" thickBot="1">
      <c r="A2" s="22"/>
      <c r="B2" s="23" t="s">
        <v>81</v>
      </c>
      <c r="C2" s="24" t="s">
        <v>82</v>
      </c>
      <c r="D2" s="23" t="s">
        <v>58</v>
      </c>
      <c r="E2" s="98" t="s">
        <v>73</v>
      </c>
      <c r="F2" s="23" t="s">
        <v>114</v>
      </c>
      <c r="G2" s="118" t="s">
        <v>45</v>
      </c>
      <c r="H2" s="99" t="s">
        <v>74</v>
      </c>
    </row>
    <row r="3" spans="1:8" ht="16.350000000000001" customHeight="1">
      <c r="A3" s="82" t="s">
        <v>83</v>
      </c>
      <c r="B3" s="26">
        <v>0.23022928446781499</v>
      </c>
      <c r="C3" s="25">
        <v>0.47122891284734703</v>
      </c>
      <c r="D3" s="26">
        <v>45.015423142968288</v>
      </c>
      <c r="E3" s="25">
        <v>0.21405175007187571</v>
      </c>
      <c r="F3" s="26">
        <v>46.613671272274402</v>
      </c>
      <c r="G3" s="120">
        <v>103.55044564221933</v>
      </c>
      <c r="H3" s="123">
        <v>0.97851368706606079</v>
      </c>
    </row>
    <row r="4" spans="1:8" ht="15" customHeight="1">
      <c r="A4" s="83" t="s">
        <v>84</v>
      </c>
      <c r="B4" s="28">
        <v>0.242795991003811</v>
      </c>
      <c r="C4" s="27">
        <v>0.56093995104841199</v>
      </c>
      <c r="D4" s="28">
        <v>46.768112916947338</v>
      </c>
      <c r="E4" s="27">
        <v>0.26445450517251207</v>
      </c>
      <c r="F4" s="28">
        <v>48.309228989442197</v>
      </c>
      <c r="G4" s="121">
        <v>103.29522825783377</v>
      </c>
      <c r="H4" s="124">
        <v>1.0857287308650758</v>
      </c>
    </row>
    <row r="5" spans="1:8">
      <c r="A5" s="83" t="s">
        <v>51</v>
      </c>
      <c r="B5" s="28">
        <v>0.58765875015454505</v>
      </c>
      <c r="C5" s="27">
        <v>6.0032441780176304</v>
      </c>
      <c r="D5" s="28">
        <v>56.390942751329902</v>
      </c>
      <c r="E5" s="27">
        <v>3.3910052308210341</v>
      </c>
      <c r="F5" s="28">
        <v>53.540728703235267</v>
      </c>
      <c r="G5" s="121">
        <v>94.945617311873349</v>
      </c>
      <c r="H5" s="124">
        <v>7.5837320728360806</v>
      </c>
    </row>
    <row r="6" spans="1:8">
      <c r="A6" s="83" t="s">
        <v>50</v>
      </c>
      <c r="B6" s="28">
        <v>0.24954539035801701</v>
      </c>
      <c r="C6" s="27">
        <v>2.0591712409668799</v>
      </c>
      <c r="D6" s="28">
        <v>49.307680125061019</v>
      </c>
      <c r="E6" s="27">
        <v>1.0175795786648731</v>
      </c>
      <c r="F6" s="28">
        <v>46.256295972835971</v>
      </c>
      <c r="G6" s="121">
        <v>93.811543872099236</v>
      </c>
      <c r="H6" s="124">
        <v>2.4043924483067554</v>
      </c>
    </row>
    <row r="7" spans="1:8">
      <c r="A7" s="83" t="s">
        <v>52</v>
      </c>
      <c r="B7" s="28">
        <v>0.358239964477432</v>
      </c>
      <c r="C7" s="27">
        <v>12.462144423843901</v>
      </c>
      <c r="D7" s="28">
        <v>54.272109167623263</v>
      </c>
      <c r="E7" s="27">
        <v>6.7665610946049792</v>
      </c>
      <c r="F7" s="28">
        <v>58.531026856832376</v>
      </c>
      <c r="G7" s="121">
        <v>107.84734139602929</v>
      </c>
      <c r="H7" s="124">
        <v>14.139262123836739</v>
      </c>
    </row>
    <row r="8" spans="1:8">
      <c r="A8" s="83" t="s">
        <v>53</v>
      </c>
      <c r="B8" s="28">
        <v>0.36876223523535701</v>
      </c>
      <c r="C8" s="27">
        <v>0.29119724879676201</v>
      </c>
      <c r="D8" s="28">
        <v>51.01277420259791</v>
      </c>
      <c r="E8" s="27">
        <v>0.151815365746505</v>
      </c>
      <c r="F8" s="28">
        <v>52.18402391275599</v>
      </c>
      <c r="G8" s="121">
        <v>102.29599297130254</v>
      </c>
      <c r="H8" s="124">
        <v>1.2121194347357584</v>
      </c>
    </row>
    <row r="9" spans="1:8">
      <c r="A9" s="83" t="s">
        <v>46</v>
      </c>
      <c r="B9" s="28">
        <v>0.26831901169899203</v>
      </c>
      <c r="C9" s="27">
        <v>0.93873591608998697</v>
      </c>
      <c r="D9" s="28">
        <v>51.356937758193695</v>
      </c>
      <c r="E9" s="27">
        <v>0.48459101498599338</v>
      </c>
      <c r="F9" s="28">
        <v>51.603669082923638</v>
      </c>
      <c r="G9" s="121">
        <v>100.48042452587738</v>
      </c>
      <c r="H9" s="124">
        <v>1.4403507857586662</v>
      </c>
    </row>
    <row r="10" spans="1:8">
      <c r="A10" s="83" t="s">
        <v>47</v>
      </c>
      <c r="B10" s="28">
        <v>0.26892951139328403</v>
      </c>
      <c r="C10" s="27">
        <v>1.28226373504185</v>
      </c>
      <c r="D10" s="28">
        <v>49.128957148037451</v>
      </c>
      <c r="E10" s="27">
        <v>0.63232034380137458</v>
      </c>
      <c r="F10" s="28">
        <v>49.060306424235172</v>
      </c>
      <c r="G10" s="121">
        <v>99.860264235620917</v>
      </c>
      <c r="H10" s="124">
        <v>1.8199334531445786</v>
      </c>
    </row>
    <row r="11" spans="1:8">
      <c r="A11" s="83" t="s">
        <v>48</v>
      </c>
      <c r="B11" s="28">
        <v>0.33413094921680497</v>
      </c>
      <c r="C11" s="27">
        <v>0.39978918882744902</v>
      </c>
      <c r="D11" s="28">
        <v>48.463867216858198</v>
      </c>
      <c r="E11" s="27">
        <v>0.19656365744794979</v>
      </c>
      <c r="F11" s="28">
        <v>48.85887429988086</v>
      </c>
      <c r="G11" s="121">
        <v>100.8150548144562</v>
      </c>
      <c r="H11" s="124">
        <v>1.2338365849225519</v>
      </c>
    </row>
    <row r="12" spans="1:8">
      <c r="A12" s="83" t="s">
        <v>49</v>
      </c>
      <c r="B12" s="28">
        <v>0.249690413341877</v>
      </c>
      <c r="C12" s="27">
        <v>1.57815827357962</v>
      </c>
      <c r="D12" s="28">
        <v>50.773973665104421</v>
      </c>
      <c r="E12" s="27">
        <v>0.80357713390860841</v>
      </c>
      <c r="F12" s="28">
        <v>50.649782455873705</v>
      </c>
      <c r="G12" s="121">
        <v>99.755403801857511</v>
      </c>
      <c r="H12" s="124">
        <v>2.0143698411981119</v>
      </c>
    </row>
    <row r="13" spans="1:8">
      <c r="A13" s="83" t="s">
        <v>54</v>
      </c>
      <c r="B13" s="28">
        <v>0.29576992074314901</v>
      </c>
      <c r="C13" s="27">
        <v>0.58822445242310595</v>
      </c>
      <c r="D13" s="28">
        <v>49.737414016890661</v>
      </c>
      <c r="E13" s="27">
        <v>0.2952328322913334</v>
      </c>
      <c r="F13" s="28">
        <v>51.309044906334044</v>
      </c>
      <c r="G13" s="121">
        <v>103.15985645918315</v>
      </c>
      <c r="H13" s="124">
        <v>1.2530093473521917</v>
      </c>
    </row>
    <row r="14" spans="1:8" ht="15.75" thickBot="1">
      <c r="A14" s="84" t="s">
        <v>55</v>
      </c>
      <c r="B14" s="30">
        <v>0.42118337314577398</v>
      </c>
      <c r="C14" s="29">
        <v>1.8852511311940301</v>
      </c>
      <c r="D14" s="30">
        <v>50.441810118564668</v>
      </c>
      <c r="E14" s="29">
        <v>0.95462847571247311</v>
      </c>
      <c r="F14" s="30">
        <v>51.224689300083206</v>
      </c>
      <c r="G14" s="122">
        <v>101.55204418651584</v>
      </c>
      <c r="H14" s="125">
        <v>3.1274996001619249</v>
      </c>
    </row>
    <row r="15" spans="1:8" ht="13.7" customHeight="1">
      <c r="A15" s="4"/>
      <c r="B15" s="4"/>
      <c r="C15" s="4"/>
      <c r="D15" s="4"/>
      <c r="E15" s="4"/>
      <c r="F15" s="4"/>
      <c r="G15" s="117"/>
      <c r="H15" s="4"/>
    </row>
    <row r="16" spans="1:8">
      <c r="A16" s="4" t="s">
        <v>105</v>
      </c>
    </row>
    <row r="17" spans="1:8" ht="16.5">
      <c r="A17" s="111" t="s">
        <v>85</v>
      </c>
      <c r="B17" s="4"/>
      <c r="C17" s="4"/>
      <c r="D17" s="4"/>
      <c r="E17" s="4"/>
      <c r="F17" s="127"/>
      <c r="G17" s="128"/>
      <c r="H17" s="4"/>
    </row>
    <row r="18" spans="1:8" ht="16.5">
      <c r="A18" s="111" t="s">
        <v>115</v>
      </c>
      <c r="B18" s="4"/>
      <c r="C18" s="4"/>
      <c r="D18" s="4"/>
      <c r="E18" s="4"/>
      <c r="F18" s="4"/>
      <c r="G18" s="117"/>
      <c r="H18" s="4"/>
    </row>
    <row r="19" spans="1:8">
      <c r="A19" s="110" t="s">
        <v>100</v>
      </c>
    </row>
    <row r="20" spans="1:8">
      <c r="A20" s="4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2"/>
  <sheetViews>
    <sheetView zoomScaleNormal="100" workbookViewId="0">
      <selection sqref="A1:F1"/>
    </sheetView>
  </sheetViews>
  <sheetFormatPr defaultColWidth="8.85546875" defaultRowHeight="15"/>
  <cols>
    <col min="4" max="4" width="9" bestFit="1" customWidth="1"/>
    <col min="5" max="5" width="9.42578125" bestFit="1" customWidth="1"/>
    <col min="6" max="12" width="9" bestFit="1" customWidth="1"/>
    <col min="13" max="14" width="9.42578125" bestFit="1" customWidth="1"/>
  </cols>
  <sheetData>
    <row r="1" spans="1:37" ht="15.75" thickBot="1">
      <c r="A1" s="162" t="s">
        <v>89</v>
      </c>
      <c r="B1" s="162"/>
      <c r="C1" s="162"/>
      <c r="D1" s="162"/>
      <c r="E1" s="162"/>
      <c r="F1" s="16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32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32"/>
    </row>
    <row r="2" spans="1:37" ht="13.7" customHeight="1" thickBot="1">
      <c r="A2" s="4"/>
      <c r="B2" s="4"/>
      <c r="C2" s="155" t="s">
        <v>14</v>
      </c>
      <c r="D2" s="156"/>
      <c r="E2" s="178" t="s">
        <v>13</v>
      </c>
      <c r="F2" s="188"/>
      <c r="G2" s="155" t="s">
        <v>12</v>
      </c>
      <c r="H2" s="156"/>
      <c r="I2" s="178" t="s">
        <v>11</v>
      </c>
      <c r="J2" s="188"/>
      <c r="K2" s="155" t="s">
        <v>10</v>
      </c>
      <c r="L2" s="156"/>
      <c r="M2" s="178" t="s">
        <v>9</v>
      </c>
      <c r="N2" s="188"/>
      <c r="O2" s="155" t="s">
        <v>8</v>
      </c>
      <c r="P2" s="156"/>
      <c r="Q2" s="178" t="s">
        <v>7</v>
      </c>
      <c r="R2" s="188"/>
      <c r="S2" s="155" t="s">
        <v>6</v>
      </c>
      <c r="T2" s="156"/>
      <c r="U2" s="178" t="s">
        <v>15</v>
      </c>
      <c r="V2" s="188"/>
      <c r="W2" s="155" t="s">
        <v>5</v>
      </c>
      <c r="X2" s="156"/>
      <c r="Y2" s="178" t="s">
        <v>4</v>
      </c>
      <c r="Z2" s="188"/>
      <c r="AA2" s="155" t="s">
        <v>3</v>
      </c>
      <c r="AB2" s="156"/>
      <c r="AC2" s="178" t="s">
        <v>2</v>
      </c>
      <c r="AD2" s="188"/>
      <c r="AE2" s="155" t="s">
        <v>1</v>
      </c>
      <c r="AF2" s="156"/>
    </row>
    <row r="3" spans="1:37" ht="15.75" thickBot="1">
      <c r="A3" s="189" t="s">
        <v>57</v>
      </c>
      <c r="B3" s="191"/>
      <c r="C3" s="37" t="s">
        <v>61</v>
      </c>
      <c r="D3" s="66" t="s">
        <v>71</v>
      </c>
      <c r="E3" s="68" t="s">
        <v>61</v>
      </c>
      <c r="F3" s="66" t="s">
        <v>71</v>
      </c>
      <c r="G3" s="37" t="s">
        <v>61</v>
      </c>
      <c r="H3" s="66" t="s">
        <v>71</v>
      </c>
      <c r="I3" s="68" t="s">
        <v>61</v>
      </c>
      <c r="J3" s="66" t="s">
        <v>71</v>
      </c>
      <c r="K3" s="37" t="s">
        <v>61</v>
      </c>
      <c r="L3" s="66" t="s">
        <v>71</v>
      </c>
      <c r="M3" s="68" t="s">
        <v>61</v>
      </c>
      <c r="N3" s="66" t="s">
        <v>71</v>
      </c>
      <c r="O3" s="37" t="s">
        <v>61</v>
      </c>
      <c r="P3" s="66" t="s">
        <v>71</v>
      </c>
      <c r="Q3" s="68" t="s">
        <v>61</v>
      </c>
      <c r="R3" s="66" t="s">
        <v>71</v>
      </c>
      <c r="S3" s="37" t="s">
        <v>61</v>
      </c>
      <c r="T3" s="66" t="s">
        <v>71</v>
      </c>
      <c r="U3" s="68" t="s">
        <v>61</v>
      </c>
      <c r="V3" s="66" t="s">
        <v>71</v>
      </c>
      <c r="W3" s="37" t="s">
        <v>61</v>
      </c>
      <c r="X3" s="66" t="s">
        <v>71</v>
      </c>
      <c r="Y3" s="68" t="s">
        <v>61</v>
      </c>
      <c r="Z3" s="66" t="s">
        <v>71</v>
      </c>
      <c r="AA3" s="37" t="s">
        <v>61</v>
      </c>
      <c r="AB3" s="66" t="s">
        <v>71</v>
      </c>
      <c r="AC3" s="68" t="s">
        <v>61</v>
      </c>
      <c r="AD3" s="66" t="s">
        <v>71</v>
      </c>
      <c r="AE3" s="37" t="s">
        <v>61</v>
      </c>
      <c r="AF3" s="66" t="s">
        <v>71</v>
      </c>
    </row>
    <row r="4" spans="1:37" ht="15.75" thickBot="1">
      <c r="A4" s="67" t="s">
        <v>68</v>
      </c>
      <c r="B4" s="58" t="s">
        <v>86</v>
      </c>
      <c r="C4" s="60">
        <v>84.476228169709827</v>
      </c>
      <c r="D4" s="61">
        <v>38.517489834545358</v>
      </c>
      <c r="E4" s="69">
        <v>185.45046711580045</v>
      </c>
      <c r="F4" s="71">
        <v>77.808493329205618</v>
      </c>
      <c r="G4" s="60">
        <v>21.498240406224088</v>
      </c>
      <c r="H4" s="61">
        <v>9.4214290119703374</v>
      </c>
      <c r="I4" s="69">
        <v>105.7935812013674</v>
      </c>
      <c r="J4" s="71">
        <v>44.841273624639243</v>
      </c>
      <c r="K4" s="60">
        <v>16.322668335904918</v>
      </c>
      <c r="L4" s="61">
        <v>5.2210017636318975</v>
      </c>
      <c r="M4" s="69">
        <v>4.0082726252383001</v>
      </c>
      <c r="N4" s="71">
        <v>1.9504073125738206</v>
      </c>
      <c r="O4" s="60">
        <v>16.929189911907351</v>
      </c>
      <c r="P4" s="61">
        <v>7.0469849818634804</v>
      </c>
      <c r="Q4" s="69">
        <v>2.5025512242269867</v>
      </c>
      <c r="R4" s="71">
        <v>1.0229880482814677</v>
      </c>
      <c r="S4" s="60">
        <v>14.717528319467675</v>
      </c>
      <c r="T4" s="61">
        <v>5.2350054401779023</v>
      </c>
      <c r="U4" s="69">
        <v>75.632983002676866</v>
      </c>
      <c r="V4" s="71">
        <v>37.456311142475883</v>
      </c>
      <c r="W4" s="60">
        <v>2.9238432238162275</v>
      </c>
      <c r="X4" s="61">
        <v>1.1498001324759461</v>
      </c>
      <c r="Y4" s="69">
        <v>8.1567307650242533</v>
      </c>
      <c r="Z4" s="71">
        <v>3.2053917808723975</v>
      </c>
      <c r="AA4" s="60">
        <v>1.1642298216153564</v>
      </c>
      <c r="AB4" s="61">
        <v>0.45555331825928153</v>
      </c>
      <c r="AC4" s="69">
        <v>7.861929182005257</v>
      </c>
      <c r="AD4" s="71">
        <v>3.3785399837777854</v>
      </c>
      <c r="AE4" s="60">
        <v>1.2523595442511086</v>
      </c>
      <c r="AF4" s="61">
        <v>0.63727492771563132</v>
      </c>
    </row>
    <row r="5" spans="1:37" ht="15.75" thickBot="1">
      <c r="A5" s="67" t="s">
        <v>62</v>
      </c>
      <c r="B5" s="58" t="s">
        <v>86</v>
      </c>
      <c r="C5" s="60">
        <v>368.84038577057544</v>
      </c>
      <c r="D5" s="61">
        <v>11.833106723924047</v>
      </c>
      <c r="E5" s="69">
        <v>746.84752931072319</v>
      </c>
      <c r="F5" s="71">
        <v>21.801010241962551</v>
      </c>
      <c r="G5" s="60">
        <v>87.598431556712285</v>
      </c>
      <c r="H5" s="61">
        <v>2.6564659076456274</v>
      </c>
      <c r="I5" s="69">
        <v>367.53898333860843</v>
      </c>
      <c r="J5" s="71">
        <v>10.980930042358001</v>
      </c>
      <c r="K5" s="60">
        <v>71.091780225227311</v>
      </c>
      <c r="L5" s="61">
        <v>2.3400436326717697</v>
      </c>
      <c r="M5" s="69">
        <v>15.156735356436384</v>
      </c>
      <c r="N5" s="71">
        <v>0.39183034227771968</v>
      </c>
      <c r="O5" s="60">
        <v>64.270587786658169</v>
      </c>
      <c r="P5" s="61">
        <v>1.4009195858057593</v>
      </c>
      <c r="Q5" s="69">
        <v>9.1545779923018387</v>
      </c>
      <c r="R5" s="71">
        <v>0.19495797398316228</v>
      </c>
      <c r="S5" s="60">
        <v>54.574511686944199</v>
      </c>
      <c r="T5" s="61">
        <v>1.5456277431546497</v>
      </c>
      <c r="U5" s="69">
        <v>295.93596255781881</v>
      </c>
      <c r="V5" s="71">
        <v>6.2882198528775595</v>
      </c>
      <c r="W5" s="60">
        <v>10.486054443389106</v>
      </c>
      <c r="X5" s="61">
        <v>0.31199913122543765</v>
      </c>
      <c r="Y5" s="69">
        <v>29.702800755326734</v>
      </c>
      <c r="Z5" s="71">
        <v>0.66074413754994721</v>
      </c>
      <c r="AA5" s="60">
        <v>4.1250565235820558</v>
      </c>
      <c r="AB5" s="61">
        <v>0.13364611921840355</v>
      </c>
      <c r="AC5" s="69">
        <v>27.36995033976272</v>
      </c>
      <c r="AD5" s="71">
        <v>0.53396259039709881</v>
      </c>
      <c r="AE5" s="60">
        <v>3.8854630069032532</v>
      </c>
      <c r="AF5" s="61">
        <v>5.7755940638235075E-2</v>
      </c>
    </row>
    <row r="6" spans="1:37" ht="15.75" thickBot="1">
      <c r="A6" s="52" t="s">
        <v>69</v>
      </c>
      <c r="B6" s="58" t="s">
        <v>86</v>
      </c>
      <c r="C6" s="40">
        <v>1677.5784974701435</v>
      </c>
      <c r="D6" s="44">
        <v>164.21314013073933</v>
      </c>
      <c r="E6" s="57">
        <v>3680.0587128325769</v>
      </c>
      <c r="F6" s="73">
        <v>596.2057451332139</v>
      </c>
      <c r="G6" s="40">
        <v>432.76956164209241</v>
      </c>
      <c r="H6" s="44">
        <v>41.568969209011904</v>
      </c>
      <c r="I6" s="57">
        <v>1684.3383717865536</v>
      </c>
      <c r="J6" s="73">
        <v>160.48763950917166</v>
      </c>
      <c r="K6" s="40">
        <v>338.26929984006443</v>
      </c>
      <c r="L6" s="44">
        <v>32.225253727693534</v>
      </c>
      <c r="M6" s="57">
        <v>70.491760987223429</v>
      </c>
      <c r="N6" s="73">
        <v>5.9691539271952756</v>
      </c>
      <c r="O6" s="40">
        <v>302.57605097753293</v>
      </c>
      <c r="P6" s="44">
        <v>27.436062619193098</v>
      </c>
      <c r="Q6" s="57">
        <v>43.030286469986216</v>
      </c>
      <c r="R6" s="73">
        <v>4.0891216083122242</v>
      </c>
      <c r="S6" s="40">
        <v>258.65741735203193</v>
      </c>
      <c r="T6" s="44">
        <v>21.812756929306175</v>
      </c>
      <c r="U6" s="57">
        <v>1086.8623083769062</v>
      </c>
      <c r="V6" s="73">
        <v>69.81254457745456</v>
      </c>
      <c r="W6" s="40">
        <v>50.09659125979281</v>
      </c>
      <c r="X6" s="44">
        <v>4.2790309206807704</v>
      </c>
      <c r="Y6" s="57">
        <v>143.2258274837512</v>
      </c>
      <c r="Z6" s="73">
        <v>13.017651870921952</v>
      </c>
      <c r="AA6" s="40">
        <v>20.406041163937754</v>
      </c>
      <c r="AB6" s="44">
        <v>2.1338753649642621</v>
      </c>
      <c r="AC6" s="57">
        <v>136.33959325792671</v>
      </c>
      <c r="AD6" s="73">
        <v>14.95609228033125</v>
      </c>
      <c r="AE6" s="40">
        <v>19.80338414357044</v>
      </c>
      <c r="AF6" s="44">
        <v>2.0010533499674636</v>
      </c>
    </row>
    <row r="7" spans="1:37" ht="15.75" thickBot="1">
      <c r="A7" s="52" t="s">
        <v>63</v>
      </c>
      <c r="B7" s="58" t="s">
        <v>86</v>
      </c>
      <c r="C7" s="60">
        <v>627.5558277035052</v>
      </c>
      <c r="D7" s="61">
        <v>62.026451246034391</v>
      </c>
      <c r="E7" s="69">
        <v>1163.8011962898481</v>
      </c>
      <c r="F7" s="71">
        <v>142.67639919766376</v>
      </c>
      <c r="G7" s="60">
        <v>146.72848217532351</v>
      </c>
      <c r="H7" s="61">
        <v>10.963785098234609</v>
      </c>
      <c r="I7" s="69">
        <v>573.89063109965184</v>
      </c>
      <c r="J7" s="71">
        <v>47.712259675984875</v>
      </c>
      <c r="K7" s="60">
        <v>117.58871949689954</v>
      </c>
      <c r="L7" s="61">
        <v>7.1066419227080289</v>
      </c>
      <c r="M7" s="69">
        <v>25.547545424978406</v>
      </c>
      <c r="N7" s="71">
        <v>1.9723197414766742</v>
      </c>
      <c r="O7" s="60">
        <v>103.70037536074007</v>
      </c>
      <c r="P7" s="61">
        <v>8.2149616810401387</v>
      </c>
      <c r="Q7" s="69">
        <v>14.937096576680689</v>
      </c>
      <c r="R7" s="71">
        <v>1.026022875783051</v>
      </c>
      <c r="S7" s="60">
        <v>88.906075348014383</v>
      </c>
      <c r="T7" s="61">
        <v>7.041702536575924</v>
      </c>
      <c r="U7" s="69">
        <v>443.10477574597843</v>
      </c>
      <c r="V7" s="71">
        <v>35.882520009867413</v>
      </c>
      <c r="W7" s="60">
        <v>16.962113359938446</v>
      </c>
      <c r="X7" s="61">
        <v>1.3324312233593831</v>
      </c>
      <c r="Y7" s="69">
        <v>48.103068571855829</v>
      </c>
      <c r="Z7" s="71">
        <v>3.5918420898098615</v>
      </c>
      <c r="AA7" s="60">
        <v>6.7309434212369368</v>
      </c>
      <c r="AB7" s="61">
        <v>0.50315459132654872</v>
      </c>
      <c r="AC7" s="69">
        <v>45.043822731074329</v>
      </c>
      <c r="AD7" s="71">
        <v>3.1845590879891144</v>
      </c>
      <c r="AE7" s="60">
        <v>6.5418681094826505</v>
      </c>
      <c r="AF7" s="61">
        <v>0.52496264785811431</v>
      </c>
    </row>
    <row r="8" spans="1:37" ht="15.75" thickBot="1">
      <c r="C8" s="155" t="s">
        <v>14</v>
      </c>
      <c r="D8" s="156"/>
      <c r="E8" s="178" t="s">
        <v>13</v>
      </c>
      <c r="F8" s="188"/>
      <c r="G8" s="155" t="s">
        <v>12</v>
      </c>
      <c r="H8" s="156"/>
      <c r="I8" s="178" t="s">
        <v>11</v>
      </c>
      <c r="J8" s="188"/>
      <c r="K8" s="155" t="s">
        <v>10</v>
      </c>
      <c r="L8" s="156"/>
      <c r="M8" s="178" t="s">
        <v>9</v>
      </c>
      <c r="N8" s="188"/>
      <c r="O8" s="155" t="s">
        <v>8</v>
      </c>
      <c r="P8" s="156"/>
      <c r="Q8" s="178" t="s">
        <v>7</v>
      </c>
      <c r="R8" s="188"/>
      <c r="S8" s="155" t="s">
        <v>6</v>
      </c>
      <c r="T8" s="156"/>
      <c r="U8" s="178" t="s">
        <v>15</v>
      </c>
      <c r="V8" s="188"/>
      <c r="W8" s="155" t="s">
        <v>5</v>
      </c>
      <c r="X8" s="156"/>
      <c r="Y8" s="178" t="s">
        <v>4</v>
      </c>
      <c r="Z8" s="188"/>
      <c r="AA8" s="155" t="s">
        <v>3</v>
      </c>
      <c r="AB8" s="156"/>
      <c r="AC8" s="178" t="s">
        <v>2</v>
      </c>
      <c r="AD8" s="188"/>
      <c r="AE8" s="155" t="s">
        <v>1</v>
      </c>
      <c r="AF8" s="156"/>
    </row>
    <row r="9" spans="1:37" ht="15.75" thickBot="1">
      <c r="A9" s="189" t="s">
        <v>70</v>
      </c>
      <c r="B9" s="190"/>
      <c r="C9" s="37" t="s">
        <v>61</v>
      </c>
      <c r="D9" s="66" t="s">
        <v>71</v>
      </c>
      <c r="E9" s="68" t="s">
        <v>61</v>
      </c>
      <c r="F9" s="66" t="s">
        <v>71</v>
      </c>
      <c r="G9" s="37" t="s">
        <v>61</v>
      </c>
      <c r="H9" s="66" t="s">
        <v>71</v>
      </c>
      <c r="I9" s="68" t="s">
        <v>61</v>
      </c>
      <c r="J9" s="66" t="s">
        <v>71</v>
      </c>
      <c r="K9" s="37" t="s">
        <v>61</v>
      </c>
      <c r="L9" s="66" t="s">
        <v>71</v>
      </c>
      <c r="M9" s="68" t="s">
        <v>61</v>
      </c>
      <c r="N9" s="66" t="s">
        <v>71</v>
      </c>
      <c r="O9" s="37" t="s">
        <v>61</v>
      </c>
      <c r="P9" s="66" t="s">
        <v>71</v>
      </c>
      <c r="Q9" s="68" t="s">
        <v>61</v>
      </c>
      <c r="R9" s="66" t="s">
        <v>71</v>
      </c>
      <c r="S9" s="37" t="s">
        <v>61</v>
      </c>
      <c r="T9" s="66" t="s">
        <v>71</v>
      </c>
      <c r="U9" s="68" t="s">
        <v>61</v>
      </c>
      <c r="V9" s="66" t="s">
        <v>71</v>
      </c>
      <c r="W9" s="37" t="s">
        <v>61</v>
      </c>
      <c r="X9" s="66" t="s">
        <v>71</v>
      </c>
      <c r="Y9" s="68" t="s">
        <v>61</v>
      </c>
      <c r="Z9" s="66" t="s">
        <v>71</v>
      </c>
      <c r="AA9" s="37" t="s">
        <v>61</v>
      </c>
      <c r="AB9" s="66" t="s">
        <v>71</v>
      </c>
      <c r="AC9" s="68" t="s">
        <v>61</v>
      </c>
      <c r="AD9" s="66" t="s">
        <v>71</v>
      </c>
      <c r="AE9" s="37" t="s">
        <v>61</v>
      </c>
      <c r="AF9" s="66" t="s">
        <v>71</v>
      </c>
    </row>
    <row r="10" spans="1:37" ht="15.75" thickBot="1">
      <c r="A10" s="67" t="s">
        <v>60</v>
      </c>
      <c r="B10" s="58" t="s">
        <v>86</v>
      </c>
      <c r="C10" s="90">
        <v>6.9968546091408896</v>
      </c>
      <c r="D10" s="91">
        <v>0.41595163758335729</v>
      </c>
      <c r="E10" s="92">
        <v>15.520940997229843</v>
      </c>
      <c r="F10" s="93">
        <v>1.5454217147072447</v>
      </c>
      <c r="G10" s="90">
        <v>1.7896917437589699</v>
      </c>
      <c r="H10" s="91">
        <v>0.14153440679450466</v>
      </c>
      <c r="I10" s="92">
        <v>8.8433874196696145</v>
      </c>
      <c r="J10" s="93">
        <v>0.83907896791843317</v>
      </c>
      <c r="K10" s="90">
        <v>1.4048622834613478</v>
      </c>
      <c r="L10" s="91">
        <v>0.28849085263428298</v>
      </c>
      <c r="M10" s="92">
        <v>0.3290650527249217</v>
      </c>
      <c r="N10" s="93">
        <v>8.2306112141234747E-3</v>
      </c>
      <c r="O10" s="90">
        <v>1.4181896487696988</v>
      </c>
      <c r="P10" s="91">
        <v>0.14631453799088504</v>
      </c>
      <c r="Q10" s="92">
        <v>0.21008951765346576</v>
      </c>
      <c r="R10" s="93">
        <v>2.3383649370953011E-2</v>
      </c>
      <c r="S10" s="90">
        <v>1.2541471513579552</v>
      </c>
      <c r="T10" s="91">
        <v>0.21070789501125131</v>
      </c>
      <c r="U10" s="92">
        <v>6.1936310540498507</v>
      </c>
      <c r="V10" s="93">
        <v>9.406694891674576E-2</v>
      </c>
      <c r="W10" s="90">
        <v>0.24653856436265154</v>
      </c>
      <c r="X10" s="91">
        <v>3.1573848938682265E-2</v>
      </c>
      <c r="Y10" s="92">
        <v>0.68782916675900907</v>
      </c>
      <c r="Z10" s="93">
        <v>8.8292273022641504E-2</v>
      </c>
      <c r="AA10" s="90">
        <v>9.8222200847127503E-2</v>
      </c>
      <c r="AB10" s="91">
        <v>1.2785793261726141E-2</v>
      </c>
      <c r="AC10" s="92">
        <v>0.65608543903236072</v>
      </c>
      <c r="AD10" s="93">
        <v>5.8025714391884378E-2</v>
      </c>
      <c r="AE10" s="90">
        <v>0.1021501256191637</v>
      </c>
      <c r="AF10" s="91">
        <v>4.0633761039664463E-5</v>
      </c>
    </row>
    <row r="11" spans="1:37" ht="15.75" thickBot="1">
      <c r="A11" s="67" t="s">
        <v>62</v>
      </c>
      <c r="B11" s="58" t="s">
        <v>86</v>
      </c>
      <c r="C11" s="60">
        <v>40.31601646765106</v>
      </c>
      <c r="D11" s="61">
        <v>13.334314259142008</v>
      </c>
      <c r="E11" s="69">
        <v>81.590722117852565</v>
      </c>
      <c r="F11" s="71">
        <v>26.740608598984256</v>
      </c>
      <c r="G11" s="60">
        <v>9.5723644559838341</v>
      </c>
      <c r="H11" s="61">
        <v>3.1465167353182379</v>
      </c>
      <c r="I11" s="69">
        <v>40.15688279359555</v>
      </c>
      <c r="J11" s="71">
        <v>13.19043137649801</v>
      </c>
      <c r="K11" s="60">
        <v>7.7711885562408911</v>
      </c>
      <c r="L11" s="61">
        <v>2.5567543513872244</v>
      </c>
      <c r="M11" s="69">
        <v>1.6536731213342852</v>
      </c>
      <c r="N11" s="71">
        <v>0.53370837928049553</v>
      </c>
      <c r="O11" s="60">
        <v>7.0112677485189225</v>
      </c>
      <c r="P11" s="61">
        <v>2.2444069771777371</v>
      </c>
      <c r="Q11" s="69">
        <v>0.99850551252279096</v>
      </c>
      <c r="R11" s="71">
        <v>0.3191396627093735</v>
      </c>
      <c r="S11" s="60">
        <v>5.9597238248529569</v>
      </c>
      <c r="T11" s="61">
        <v>1.9464278931243459</v>
      </c>
      <c r="U11" s="69">
        <v>32.262374181674438</v>
      </c>
      <c r="V11" s="71">
        <v>10.266304495173479</v>
      </c>
      <c r="W11" s="60">
        <v>1.1446230612494599</v>
      </c>
      <c r="X11" s="61">
        <v>0.37302136601253288</v>
      </c>
      <c r="Y11" s="69">
        <v>3.2375442862072354</v>
      </c>
      <c r="Z11" s="71">
        <v>1.0290688409521975</v>
      </c>
      <c r="AA11" s="60">
        <v>0.44955166604275343</v>
      </c>
      <c r="AB11" s="61">
        <v>0.143858465271469</v>
      </c>
      <c r="AC11" s="69">
        <v>2.981939929656924</v>
      </c>
      <c r="AD11" s="71">
        <v>0.94006818889570154</v>
      </c>
      <c r="AE11" s="60">
        <v>0.42192762485789032</v>
      </c>
      <c r="AF11" s="61">
        <v>0.12603245576019168</v>
      </c>
    </row>
    <row r="12" spans="1:37" ht="15.75" thickBot="1">
      <c r="A12" s="52" t="s">
        <v>17</v>
      </c>
      <c r="B12" s="58" t="s">
        <v>86</v>
      </c>
      <c r="C12" s="94">
        <v>31.244366502220782</v>
      </c>
      <c r="D12" s="95">
        <v>3.5487036951357309</v>
      </c>
      <c r="E12" s="96">
        <v>68.335971870233323</v>
      </c>
      <c r="F12" s="89">
        <v>10.112090348809986</v>
      </c>
      <c r="G12" s="94">
        <v>8.055274902992096</v>
      </c>
      <c r="H12" s="95">
        <v>0.82756078277171952</v>
      </c>
      <c r="I12" s="96">
        <v>31.358661011612913</v>
      </c>
      <c r="J12" s="89">
        <v>3.3124401726536061</v>
      </c>
      <c r="K12" s="94">
        <v>6.3004127640669516</v>
      </c>
      <c r="L12" s="95">
        <v>0.70312427688240042</v>
      </c>
      <c r="M12" s="96">
        <v>1.3101378320382611</v>
      </c>
      <c r="N12" s="89">
        <v>7.600858590262928E-2</v>
      </c>
      <c r="O12" s="94">
        <v>5.6199768367511673</v>
      </c>
      <c r="P12" s="95">
        <v>0.27475785890266829</v>
      </c>
      <c r="Q12" s="96">
        <v>0.7985091152229632</v>
      </c>
      <c r="R12" s="89">
        <v>1.2051260489394106E-2</v>
      </c>
      <c r="S12" s="94">
        <v>4.8034861252456933</v>
      </c>
      <c r="T12" s="95">
        <v>0.12180085408022015</v>
      </c>
      <c r="U12" s="96">
        <v>20.285924540057938</v>
      </c>
      <c r="V12" s="89">
        <v>2.333601096521257</v>
      </c>
      <c r="W12" s="94">
        <v>0.93032885290541056</v>
      </c>
      <c r="X12" s="95">
        <v>2.697729227637834E-2</v>
      </c>
      <c r="Y12" s="96">
        <v>2.6594119208530995</v>
      </c>
      <c r="Z12" s="89">
        <v>0.10140935015149689</v>
      </c>
      <c r="AA12" s="94">
        <v>0.37860681250519446</v>
      </c>
      <c r="AB12" s="95">
        <v>1.6295750864981584E-2</v>
      </c>
      <c r="AC12" s="96">
        <v>2.5288006276789212</v>
      </c>
      <c r="AD12" s="89">
        <v>0.11317083100272318</v>
      </c>
      <c r="AE12" s="94">
        <v>0.36748552339265883</v>
      </c>
      <c r="AF12" s="95">
        <v>1.4658731860139525E-2</v>
      </c>
    </row>
    <row r="13" spans="1:37" ht="15.75" thickBot="1">
      <c r="A13" s="52" t="s">
        <v>63</v>
      </c>
      <c r="B13" s="58" t="s">
        <v>86</v>
      </c>
      <c r="C13" s="60">
        <v>27.689343161347633</v>
      </c>
      <c r="D13" s="61">
        <v>5.2885883110897955</v>
      </c>
      <c r="E13" s="69">
        <v>51.498669302002931</v>
      </c>
      <c r="F13" s="71">
        <v>11.973482609603456</v>
      </c>
      <c r="G13" s="60">
        <v>6.5020172232220572</v>
      </c>
      <c r="H13" s="61">
        <v>1.3718067324265295</v>
      </c>
      <c r="I13" s="69">
        <v>25.395827118372335</v>
      </c>
      <c r="J13" s="71">
        <v>5.2091678349312422</v>
      </c>
      <c r="K13" s="60">
        <v>5.2250949475953199</v>
      </c>
      <c r="L13" s="61">
        <v>1.1732073971877397</v>
      </c>
      <c r="M13" s="69">
        <v>1.1320080684601421</v>
      </c>
      <c r="N13" s="71">
        <v>0.24015401541840098</v>
      </c>
      <c r="O13" s="60">
        <v>4.5921181967408984</v>
      </c>
      <c r="P13" s="61">
        <v>0.95634381427666482</v>
      </c>
      <c r="Q13" s="69">
        <v>0.66240383276261372</v>
      </c>
      <c r="R13" s="71">
        <v>0.14061882141825907</v>
      </c>
      <c r="S13" s="60">
        <v>3.9355487918805281</v>
      </c>
      <c r="T13" s="61">
        <v>0.79906032446813835</v>
      </c>
      <c r="U13" s="69">
        <v>19.606198951097628</v>
      </c>
      <c r="V13" s="71">
        <v>3.960263858971206</v>
      </c>
      <c r="W13" s="60">
        <v>0.75084090046840901</v>
      </c>
      <c r="X13" s="61">
        <v>0.1528777924037534</v>
      </c>
      <c r="Y13" s="69">
        <v>2.1308539805572928</v>
      </c>
      <c r="Z13" s="71">
        <v>0.44063582525676881</v>
      </c>
      <c r="AA13" s="60">
        <v>0.29818253546344559</v>
      </c>
      <c r="AB13" s="61">
        <v>6.1651512121679207E-2</v>
      </c>
      <c r="AC13" s="69">
        <v>1.9967887026690201</v>
      </c>
      <c r="AD13" s="71">
        <v>0.42052753152830907</v>
      </c>
      <c r="AE13" s="60">
        <v>0.28951875087291756</v>
      </c>
      <c r="AF13" s="61">
        <v>5.8904202592448537E-2</v>
      </c>
    </row>
    <row r="14" spans="1:37"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</row>
    <row r="15" spans="1:37">
      <c r="A15" s="4" t="s">
        <v>106</v>
      </c>
      <c r="B15" s="4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</row>
    <row r="16" spans="1:37">
      <c r="A16" s="4" t="s">
        <v>94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</row>
    <row r="17" spans="1:37">
      <c r="A17" s="4" t="s">
        <v>95</v>
      </c>
      <c r="C17" s="59"/>
      <c r="D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</row>
    <row r="18" spans="1:37">
      <c r="A18" s="4" t="s">
        <v>107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</row>
    <row r="19" spans="1:37">
      <c r="A19" s="110" t="s">
        <v>100</v>
      </c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</row>
    <row r="20" spans="1:37"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</row>
    <row r="21" spans="1:37">
      <c r="B21" s="4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7"/>
      <c r="AJ21" s="106"/>
      <c r="AK21" s="106"/>
    </row>
    <row r="22" spans="1:37"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7"/>
      <c r="AJ22" s="106"/>
      <c r="AK22" s="106"/>
    </row>
  </sheetData>
  <mergeCells count="33">
    <mergeCell ref="A3:B3"/>
    <mergeCell ref="Y2:Z2"/>
    <mergeCell ref="AA2:AB2"/>
    <mergeCell ref="AC2:AD2"/>
    <mergeCell ref="AE2:AF2"/>
    <mergeCell ref="M2:N2"/>
    <mergeCell ref="O2:P2"/>
    <mergeCell ref="Q2:R2"/>
    <mergeCell ref="S2:T2"/>
    <mergeCell ref="U2:V2"/>
    <mergeCell ref="W2:X2"/>
    <mergeCell ref="K2:L2"/>
    <mergeCell ref="A1:F1"/>
    <mergeCell ref="C2:D2"/>
    <mergeCell ref="E2:F2"/>
    <mergeCell ref="G2:H2"/>
    <mergeCell ref="I2:J2"/>
    <mergeCell ref="A9:B9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AE8:AF8"/>
    <mergeCell ref="U8:V8"/>
    <mergeCell ref="W8:X8"/>
    <mergeCell ref="Y8:Z8"/>
    <mergeCell ref="AA8:AB8"/>
    <mergeCell ref="AC8:AD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zoomScaleNormal="100" workbookViewId="0">
      <selection sqref="A1:F1"/>
    </sheetView>
  </sheetViews>
  <sheetFormatPr defaultColWidth="8.85546875" defaultRowHeight="15"/>
  <cols>
    <col min="3" max="14" width="11.42578125" bestFit="1" customWidth="1"/>
    <col min="15" max="15" width="12.140625" bestFit="1" customWidth="1"/>
    <col min="16" max="17" width="11.42578125" bestFit="1" customWidth="1"/>
    <col min="18" max="18" width="11.42578125" style="31" bestFit="1" customWidth="1"/>
    <col min="19" max="30" width="11.42578125" bestFit="1" customWidth="1"/>
    <col min="31" max="31" width="12.140625" bestFit="1" customWidth="1"/>
    <col min="32" max="32" width="11.42578125" style="31" bestFit="1" customWidth="1"/>
  </cols>
  <sheetData>
    <row r="1" spans="1:37" ht="15.75" thickBot="1">
      <c r="A1" s="162" t="s">
        <v>91</v>
      </c>
      <c r="B1" s="162"/>
      <c r="C1" s="162"/>
      <c r="D1" s="162"/>
      <c r="E1" s="162"/>
      <c r="F1" s="16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32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32"/>
    </row>
    <row r="2" spans="1:37" ht="15.75" thickBot="1">
      <c r="A2" s="4"/>
      <c r="B2" s="4"/>
      <c r="C2" s="155" t="s">
        <v>14</v>
      </c>
      <c r="D2" s="188"/>
      <c r="E2" s="155" t="s">
        <v>13</v>
      </c>
      <c r="F2" s="156"/>
      <c r="G2" s="178" t="s">
        <v>12</v>
      </c>
      <c r="H2" s="188"/>
      <c r="I2" s="155" t="s">
        <v>11</v>
      </c>
      <c r="J2" s="156"/>
      <c r="K2" s="178" t="s">
        <v>10</v>
      </c>
      <c r="L2" s="188"/>
      <c r="M2" s="155" t="s">
        <v>9</v>
      </c>
      <c r="N2" s="156"/>
      <c r="O2" s="178" t="s">
        <v>8</v>
      </c>
      <c r="P2" s="188"/>
      <c r="Q2" s="155" t="s">
        <v>7</v>
      </c>
      <c r="R2" s="156"/>
      <c r="S2" s="178" t="s">
        <v>6</v>
      </c>
      <c r="T2" s="188"/>
      <c r="U2" s="155" t="s">
        <v>15</v>
      </c>
      <c r="V2" s="156"/>
      <c r="W2" s="178" t="s">
        <v>5</v>
      </c>
      <c r="X2" s="188"/>
      <c r="Y2" s="155" t="s">
        <v>4</v>
      </c>
      <c r="Z2" s="156"/>
      <c r="AA2" s="178" t="s">
        <v>3</v>
      </c>
      <c r="AB2" s="188"/>
      <c r="AC2" s="155" t="s">
        <v>2</v>
      </c>
      <c r="AD2" s="156"/>
      <c r="AE2" s="178" t="s">
        <v>1</v>
      </c>
      <c r="AF2" s="156"/>
    </row>
    <row r="3" spans="1:37" ht="15.75" thickBot="1">
      <c r="A3" s="189" t="s">
        <v>57</v>
      </c>
      <c r="B3" s="191"/>
      <c r="C3" s="100" t="s">
        <v>61</v>
      </c>
      <c r="D3" s="101" t="s">
        <v>71</v>
      </c>
      <c r="E3" s="100" t="s">
        <v>61</v>
      </c>
      <c r="F3" s="102" t="s">
        <v>71</v>
      </c>
      <c r="G3" s="103" t="s">
        <v>61</v>
      </c>
      <c r="H3" s="101" t="s">
        <v>71</v>
      </c>
      <c r="I3" s="100" t="s">
        <v>61</v>
      </c>
      <c r="J3" s="102" t="s">
        <v>71</v>
      </c>
      <c r="K3" s="103" t="s">
        <v>61</v>
      </c>
      <c r="L3" s="101" t="s">
        <v>71</v>
      </c>
      <c r="M3" s="100" t="s">
        <v>61</v>
      </c>
      <c r="N3" s="102" t="s">
        <v>71</v>
      </c>
      <c r="O3" s="103" t="s">
        <v>61</v>
      </c>
      <c r="P3" s="101" t="s">
        <v>71</v>
      </c>
      <c r="Q3" s="100" t="s">
        <v>61</v>
      </c>
      <c r="R3" s="102" t="s">
        <v>71</v>
      </c>
      <c r="S3" s="103" t="s">
        <v>61</v>
      </c>
      <c r="T3" s="101" t="s">
        <v>71</v>
      </c>
      <c r="U3" s="100" t="s">
        <v>61</v>
      </c>
      <c r="V3" s="102" t="s">
        <v>71</v>
      </c>
      <c r="W3" s="103" t="s">
        <v>61</v>
      </c>
      <c r="X3" s="101" t="s">
        <v>71</v>
      </c>
      <c r="Y3" s="100" t="s">
        <v>61</v>
      </c>
      <c r="Z3" s="102" t="s">
        <v>71</v>
      </c>
      <c r="AA3" s="103" t="s">
        <v>61</v>
      </c>
      <c r="AB3" s="101" t="s">
        <v>71</v>
      </c>
      <c r="AC3" s="100" t="s">
        <v>61</v>
      </c>
      <c r="AD3" s="102" t="s">
        <v>71</v>
      </c>
      <c r="AE3" s="103" t="s">
        <v>61</v>
      </c>
      <c r="AF3" s="102" t="s">
        <v>71</v>
      </c>
    </row>
    <row r="4" spans="1:37">
      <c r="A4" s="194" t="s">
        <v>68</v>
      </c>
      <c r="B4" s="52" t="s">
        <v>87</v>
      </c>
      <c r="C4" s="56">
        <v>3.3600000000000012</v>
      </c>
      <c r="D4" s="74">
        <v>0.62</v>
      </c>
      <c r="E4" s="35">
        <v>6.01</v>
      </c>
      <c r="F4" s="36">
        <v>1.1400000000000001</v>
      </c>
      <c r="G4" s="56">
        <v>0.85000000000000009</v>
      </c>
      <c r="H4" s="74">
        <v>0.65999999999999992</v>
      </c>
      <c r="I4" s="35">
        <v>3.24</v>
      </c>
      <c r="J4" s="36">
        <v>2.5099999999999998</v>
      </c>
      <c r="K4" s="56">
        <v>0.60999999999999988</v>
      </c>
      <c r="L4" s="74">
        <v>0.59000000000000008</v>
      </c>
      <c r="M4" s="35">
        <v>0.10000000000000009</v>
      </c>
      <c r="N4" s="36">
        <v>0.39</v>
      </c>
      <c r="O4" s="56">
        <v>0</v>
      </c>
      <c r="P4" s="74">
        <v>1.63</v>
      </c>
      <c r="Q4" s="35">
        <v>6.0000000000000053E-2</v>
      </c>
      <c r="R4" s="36">
        <v>9.2279014261128348E-2</v>
      </c>
      <c r="S4" s="56">
        <v>1.08</v>
      </c>
      <c r="T4" s="74">
        <v>0.72</v>
      </c>
      <c r="U4" s="35">
        <v>1.4310935276658618</v>
      </c>
      <c r="V4" s="36">
        <v>0.27023198314905339</v>
      </c>
      <c r="W4" s="56">
        <v>2.9999999999999916E-2</v>
      </c>
      <c r="X4" s="74">
        <v>0.24000000000000002</v>
      </c>
      <c r="Y4" s="35">
        <v>4.0000000000000036E-2</v>
      </c>
      <c r="Z4" s="36">
        <v>0.72</v>
      </c>
      <c r="AA4" s="56">
        <v>9.0000000000000024E-2</v>
      </c>
      <c r="AB4" s="74">
        <v>0.08</v>
      </c>
      <c r="AC4" s="35">
        <v>0.75</v>
      </c>
      <c r="AD4" s="36">
        <v>0.52</v>
      </c>
      <c r="AE4" s="56">
        <v>0</v>
      </c>
      <c r="AF4" s="36">
        <v>0.52</v>
      </c>
    </row>
    <row r="5" spans="1:37" ht="15.75" thickBot="1">
      <c r="A5" s="195"/>
      <c r="B5" s="75" t="s">
        <v>86</v>
      </c>
      <c r="C5" s="57">
        <v>3.5151902076773704</v>
      </c>
      <c r="D5" s="73">
        <v>0.5272785311516055</v>
      </c>
      <c r="E5" s="40">
        <v>6.6910550291999478</v>
      </c>
      <c r="F5" s="44">
        <v>1.0036582543799921</v>
      </c>
      <c r="G5" s="57">
        <v>0.82538966694104654</v>
      </c>
      <c r="H5" s="73">
        <v>0.12380845004115698</v>
      </c>
      <c r="I5" s="40">
        <v>4.8730329754760504</v>
      </c>
      <c r="J5" s="44">
        <v>0.73095494632140756</v>
      </c>
      <c r="K5" s="57">
        <v>0.65819245998343578</v>
      </c>
      <c r="L5" s="73">
        <v>9.8728868997515359E-2</v>
      </c>
      <c r="M5" s="40">
        <v>0.13945057727036492</v>
      </c>
      <c r="N5" s="44">
        <v>2.0917586590554735E-2</v>
      </c>
      <c r="O5" s="57">
        <v>0.92708008595206803</v>
      </c>
      <c r="P5" s="73">
        <v>0.1390620128928102</v>
      </c>
      <c r="Q5" s="40">
        <v>0.15587427802697032</v>
      </c>
      <c r="R5" s="44">
        <v>2.3381141704045549E-2</v>
      </c>
      <c r="S5" s="57">
        <v>0.70819538298886475</v>
      </c>
      <c r="T5" s="73">
        <v>0.10622930744832972</v>
      </c>
      <c r="U5" s="40">
        <v>3.6587635052305032</v>
      </c>
      <c r="V5" s="44">
        <v>0.54881452578457546</v>
      </c>
      <c r="W5" s="57">
        <v>0.14764209332303901</v>
      </c>
      <c r="X5" s="73">
        <v>2.214631399845585E-2</v>
      </c>
      <c r="Y5" s="40">
        <v>0.37437278877368768</v>
      </c>
      <c r="Z5" s="44">
        <v>5.6155918316053148E-2</v>
      </c>
      <c r="AA5" s="57">
        <v>6.8738076531937281E-2</v>
      </c>
      <c r="AB5" s="73">
        <v>1.0310711479790591E-2</v>
      </c>
      <c r="AC5" s="40">
        <v>0.34055166136457166</v>
      </c>
      <c r="AD5" s="44">
        <v>5.1082749204685744E-2</v>
      </c>
      <c r="AE5" s="77" t="s">
        <v>44</v>
      </c>
      <c r="AF5" s="44" t="s">
        <v>0</v>
      </c>
    </row>
    <row r="6" spans="1:37">
      <c r="A6" s="192" t="s">
        <v>62</v>
      </c>
      <c r="B6" s="52" t="s">
        <v>87</v>
      </c>
      <c r="C6" s="38">
        <v>4.0500000000000007</v>
      </c>
      <c r="D6" s="47">
        <v>2.88</v>
      </c>
      <c r="E6" s="38">
        <v>8.73</v>
      </c>
      <c r="F6" s="39">
        <v>4.63</v>
      </c>
      <c r="G6" s="46">
        <v>0.16999999999999993</v>
      </c>
      <c r="H6" s="47">
        <v>0.96</v>
      </c>
      <c r="I6" s="38">
        <v>3.759999999999998</v>
      </c>
      <c r="J6" s="39">
        <v>4.87</v>
      </c>
      <c r="K6" s="46">
        <v>0.31999999999999984</v>
      </c>
      <c r="L6" s="47">
        <v>1.8</v>
      </c>
      <c r="M6" s="38">
        <v>0.10999999999999988</v>
      </c>
      <c r="N6" s="39">
        <v>0.78</v>
      </c>
      <c r="O6" s="46">
        <v>1.2000000000000002</v>
      </c>
      <c r="P6" s="47">
        <v>1.68</v>
      </c>
      <c r="Q6" s="38">
        <v>0.18999999999999995</v>
      </c>
      <c r="R6" s="39">
        <v>0.2</v>
      </c>
      <c r="S6" s="46">
        <v>1.4499999999999997</v>
      </c>
      <c r="T6" s="47">
        <v>1.8900000000000001</v>
      </c>
      <c r="U6" s="38">
        <v>4.9200000000000017</v>
      </c>
      <c r="V6" s="39">
        <v>3.98</v>
      </c>
      <c r="W6" s="46">
        <v>0.23000000000000009</v>
      </c>
      <c r="X6" s="47">
        <v>0.22</v>
      </c>
      <c r="Y6" s="38">
        <v>0.14000000000000012</v>
      </c>
      <c r="Z6" s="39">
        <v>1.73</v>
      </c>
      <c r="AA6" s="46">
        <v>9.0000000000000024E-2</v>
      </c>
      <c r="AB6" s="47">
        <v>0.28999999999999998</v>
      </c>
      <c r="AC6" s="38">
        <v>8.0000000000000071E-2</v>
      </c>
      <c r="AD6" s="39">
        <v>1.1499999999999999</v>
      </c>
      <c r="AE6" s="46">
        <v>0.16000000000000003</v>
      </c>
      <c r="AF6" s="39">
        <v>0.1</v>
      </c>
    </row>
    <row r="7" spans="1:37" ht="15.75" thickBot="1">
      <c r="A7" s="193"/>
      <c r="B7" s="20" t="s">
        <v>86</v>
      </c>
      <c r="C7" s="34">
        <v>4.8867937938751496</v>
      </c>
      <c r="D7" s="76">
        <v>0.80502720528852456</v>
      </c>
      <c r="E7" s="34">
        <v>9.8854972130311385</v>
      </c>
      <c r="F7" s="43">
        <v>1.4931091688481717</v>
      </c>
      <c r="G7" s="54">
        <v>1.1916913982425787</v>
      </c>
      <c r="H7" s="76">
        <v>0.20166251489402715</v>
      </c>
      <c r="I7" s="34">
        <v>4.755439753366475</v>
      </c>
      <c r="J7" s="43">
        <v>0.65447628746291608</v>
      </c>
      <c r="K7" s="54">
        <v>1.1130671663981173</v>
      </c>
      <c r="L7" s="76">
        <v>7.4896307256670611E-2</v>
      </c>
      <c r="M7" s="34">
        <v>0.18819449744826186</v>
      </c>
      <c r="N7" s="43">
        <v>2.9077846164775396E-2</v>
      </c>
      <c r="O7" s="54">
        <v>0.8711188232745245</v>
      </c>
      <c r="P7" s="76">
        <v>0.10740032870874994</v>
      </c>
      <c r="Q7" s="34">
        <v>9.4420939465968745E-2</v>
      </c>
      <c r="R7" s="43">
        <v>1.5257733284969771E-2</v>
      </c>
      <c r="S7" s="54">
        <v>0.62268264546945407</v>
      </c>
      <c r="T7" s="76">
        <v>2.0279874497840345E-2</v>
      </c>
      <c r="U7" s="34">
        <v>2.1524528335867026</v>
      </c>
      <c r="V7" s="43">
        <v>0.46619905752706425</v>
      </c>
      <c r="W7" s="54">
        <v>0.12056312369118717</v>
      </c>
      <c r="X7" s="76">
        <v>9.5714491220618373E-3</v>
      </c>
      <c r="Y7" s="34">
        <v>0.30193958703868873</v>
      </c>
      <c r="Z7" s="43">
        <v>1.5060613375131525E-2</v>
      </c>
      <c r="AA7" s="54">
        <v>5.6364474243649564E-2</v>
      </c>
      <c r="AB7" s="76">
        <v>9.8773104271095771E-3</v>
      </c>
      <c r="AC7" s="34">
        <v>0.32162718574236254</v>
      </c>
      <c r="AD7" s="43">
        <v>6.6494768559987136E-2</v>
      </c>
      <c r="AE7" s="54">
        <v>4.7757800740397871E-2</v>
      </c>
      <c r="AF7" s="43">
        <v>1.1949357996487392E-2</v>
      </c>
    </row>
    <row r="8" spans="1:37">
      <c r="A8" s="192" t="s">
        <v>69</v>
      </c>
      <c r="B8" s="52" t="s">
        <v>87</v>
      </c>
      <c r="C8" s="38">
        <v>26.8</v>
      </c>
      <c r="D8" s="47">
        <v>0.37</v>
      </c>
      <c r="E8" s="38">
        <v>68.52</v>
      </c>
      <c r="F8" s="39">
        <v>1.3900000000000001</v>
      </c>
      <c r="G8" s="46">
        <v>7.3956953063336055</v>
      </c>
      <c r="H8" s="47">
        <v>0.59401791099878865</v>
      </c>
      <c r="I8" s="38">
        <v>36.5</v>
      </c>
      <c r="J8" s="39">
        <v>2.2000000000000002</v>
      </c>
      <c r="K8" s="46">
        <v>7.28</v>
      </c>
      <c r="L8" s="47">
        <v>1.79</v>
      </c>
      <c r="M8" s="38">
        <v>1.5999999999999999</v>
      </c>
      <c r="N8" s="39">
        <v>0.35</v>
      </c>
      <c r="O8" s="46">
        <v>8.77</v>
      </c>
      <c r="P8" s="47">
        <v>2.84</v>
      </c>
      <c r="Q8" s="38">
        <v>1.1000000000000001</v>
      </c>
      <c r="R8" s="39">
        <v>0.09</v>
      </c>
      <c r="S8" s="46">
        <v>5.62</v>
      </c>
      <c r="T8" s="47">
        <v>1.52</v>
      </c>
      <c r="U8" s="38">
        <v>29.512555122146047</v>
      </c>
      <c r="V8" s="39">
        <v>1.725398616902357</v>
      </c>
      <c r="W8" s="46">
        <v>1.3</v>
      </c>
      <c r="X8" s="47">
        <v>0.35</v>
      </c>
      <c r="Y8" s="38">
        <v>3.48</v>
      </c>
      <c r="Z8" s="39">
        <v>0.56000000000000005</v>
      </c>
      <c r="AA8" s="46">
        <v>0.41999999999999993</v>
      </c>
      <c r="AB8" s="47">
        <v>0.15</v>
      </c>
      <c r="AC8" s="38">
        <v>2.4399999999999995</v>
      </c>
      <c r="AD8" s="39">
        <v>0.56999999999999995</v>
      </c>
      <c r="AE8" s="46">
        <v>0.44000000000000006</v>
      </c>
      <c r="AF8" s="39">
        <v>0.56999999999999995</v>
      </c>
    </row>
    <row r="9" spans="1:37" ht="15.75" thickBot="1">
      <c r="A9" s="193"/>
      <c r="B9" s="20" t="s">
        <v>86</v>
      </c>
      <c r="C9" s="34">
        <v>28.012122978431261</v>
      </c>
      <c r="D9" s="76">
        <v>4.5736208322022662</v>
      </c>
      <c r="E9" s="34">
        <v>71.001364533529198</v>
      </c>
      <c r="F9" s="43">
        <v>7.0638302428459525</v>
      </c>
      <c r="G9" s="54">
        <v>7.8103042082754541</v>
      </c>
      <c r="H9" s="76">
        <v>1.2290339842765876</v>
      </c>
      <c r="I9" s="34">
        <v>34.29936186420305</v>
      </c>
      <c r="J9" s="43">
        <v>6.0291774398843403</v>
      </c>
      <c r="K9" s="54">
        <v>6.805416414817917</v>
      </c>
      <c r="L9" s="76">
        <v>0.93690667159051599</v>
      </c>
      <c r="M9" s="34">
        <v>1.5415641275983738</v>
      </c>
      <c r="N9" s="43">
        <v>0.25349906994120852</v>
      </c>
      <c r="O9" s="54">
        <v>6.7596196150762786</v>
      </c>
      <c r="P9" s="76">
        <v>1.347412542913458</v>
      </c>
      <c r="Q9" s="34">
        <v>1.0065580870232955</v>
      </c>
      <c r="R9" s="43">
        <v>0.16454735567314971</v>
      </c>
      <c r="S9" s="54">
        <v>5.6668614173286063</v>
      </c>
      <c r="T9" s="76">
        <v>1.1801127532686646</v>
      </c>
      <c r="U9" s="34">
        <v>27.808286353114042</v>
      </c>
      <c r="V9" s="43">
        <v>6.3044745336043269</v>
      </c>
      <c r="W9" s="54">
        <v>1.0939933635511689</v>
      </c>
      <c r="X9" s="76">
        <v>0.16636845763095481</v>
      </c>
      <c r="Y9" s="34">
        <v>2.8535816007241643</v>
      </c>
      <c r="Z9" s="43">
        <v>0.45702404125058188</v>
      </c>
      <c r="AA9" s="54">
        <v>0.38600920019679746</v>
      </c>
      <c r="AB9" s="76">
        <v>5.9941187712077709E-2</v>
      </c>
      <c r="AC9" s="34">
        <v>2.4329564198917879</v>
      </c>
      <c r="AD9" s="43">
        <v>0.34138270571915086</v>
      </c>
      <c r="AE9" s="54">
        <v>0.32187574477579867</v>
      </c>
      <c r="AF9" s="43">
        <v>6.0123873328673264E-2</v>
      </c>
    </row>
    <row r="10" spans="1:37">
      <c r="A10" s="192" t="s">
        <v>63</v>
      </c>
      <c r="B10" s="52" t="s">
        <v>87</v>
      </c>
      <c r="C10" s="35">
        <v>11.199707316679898</v>
      </c>
      <c r="D10" s="74">
        <v>6.9387046732942004</v>
      </c>
      <c r="E10" s="35">
        <v>25.430788127225398</v>
      </c>
      <c r="F10" s="36">
        <v>6.7809029256408095</v>
      </c>
      <c r="G10" s="56">
        <v>4.6968057630209987</v>
      </c>
      <c r="H10" s="74">
        <v>1.5740904724546603</v>
      </c>
      <c r="I10" s="35">
        <v>15.336984481668395</v>
      </c>
      <c r="J10" s="36">
        <v>4.7248388828038879</v>
      </c>
      <c r="K10" s="56">
        <v>1.5445255918915013</v>
      </c>
      <c r="L10" s="74">
        <v>3.6329540699448666</v>
      </c>
      <c r="M10" s="35">
        <v>1.0767763807091399</v>
      </c>
      <c r="N10" s="36">
        <v>0.14408342548207193</v>
      </c>
      <c r="O10" s="56">
        <v>3.5213527284481998</v>
      </c>
      <c r="P10" s="74">
        <v>2.3288719420662685</v>
      </c>
      <c r="Q10" s="35">
        <v>0.75260788047964988</v>
      </c>
      <c r="R10" s="36">
        <v>0.63070985948616765</v>
      </c>
      <c r="S10" s="56">
        <v>0</v>
      </c>
      <c r="T10" s="74">
        <v>3.5334356640185569</v>
      </c>
      <c r="U10" s="35">
        <v>11.610260819450517</v>
      </c>
      <c r="V10" s="36">
        <v>11.505745164312673</v>
      </c>
      <c r="W10" s="56">
        <v>0.40119995859391011</v>
      </c>
      <c r="X10" s="74">
        <v>0.45769904076824786</v>
      </c>
      <c r="Y10" s="35">
        <v>1.5984731491932598</v>
      </c>
      <c r="Z10" s="36">
        <v>0.99996768211496745</v>
      </c>
      <c r="AA10" s="56">
        <v>0</v>
      </c>
      <c r="AB10" s="74">
        <v>0.25553418035032799</v>
      </c>
      <c r="AC10" s="35">
        <v>0.53068681922554894</v>
      </c>
      <c r="AD10" s="36">
        <v>0.97238884453069674</v>
      </c>
      <c r="AE10" s="56">
        <v>0.21112721618240982</v>
      </c>
      <c r="AF10" s="36">
        <v>0.2775285961246387</v>
      </c>
    </row>
    <row r="11" spans="1:37" ht="15.75" thickBot="1">
      <c r="A11" s="193"/>
      <c r="B11" s="20" t="s">
        <v>86</v>
      </c>
      <c r="C11" s="34">
        <v>68.464027154547793</v>
      </c>
      <c r="D11" s="76">
        <v>1.1484466520732994</v>
      </c>
      <c r="E11" s="34">
        <v>129.35171976987775</v>
      </c>
      <c r="F11" s="43">
        <v>1.2179846592896642</v>
      </c>
      <c r="G11" s="54">
        <v>16.741884224128061</v>
      </c>
      <c r="H11" s="76">
        <v>0.23564392462528838</v>
      </c>
      <c r="I11" s="34">
        <v>63.416334698379195</v>
      </c>
      <c r="J11" s="43">
        <v>1.3253035191382998</v>
      </c>
      <c r="K11" s="54">
        <v>12.443236834727507</v>
      </c>
      <c r="L11" s="76">
        <v>0.18739922039554777</v>
      </c>
      <c r="M11" s="34">
        <v>2.7752122978914726</v>
      </c>
      <c r="N11" s="43">
        <v>7.4059794911884788E-2</v>
      </c>
      <c r="O11" s="54">
        <v>11.33979680216085</v>
      </c>
      <c r="P11" s="76">
        <v>0.2351529030737764</v>
      </c>
      <c r="Q11" s="34">
        <v>1.6314369576216148</v>
      </c>
      <c r="R11" s="43">
        <v>1.1482276053213655E-2</v>
      </c>
      <c r="S11" s="54">
        <v>9.390623779749907</v>
      </c>
      <c r="T11" s="76">
        <v>0.29208153536113712</v>
      </c>
      <c r="U11" s="34">
        <v>42.2423069696491</v>
      </c>
      <c r="V11" s="43">
        <v>1.8343918315800778</v>
      </c>
      <c r="W11" s="54">
        <v>1.7621012746602018</v>
      </c>
      <c r="X11" s="76">
        <v>9.1319970489144864E-2</v>
      </c>
      <c r="Y11" s="34">
        <v>5.1197491660450902</v>
      </c>
      <c r="Z11" s="43">
        <v>0.20634201898427271</v>
      </c>
      <c r="AA11" s="54">
        <v>0.77722083777610385</v>
      </c>
      <c r="AB11" s="76">
        <v>2.073443377530345E-2</v>
      </c>
      <c r="AC11" s="34">
        <v>4.6469504442130622</v>
      </c>
      <c r="AD11" s="43">
        <v>0.32994839066982889</v>
      </c>
      <c r="AE11" s="54">
        <v>0.75975072492999374</v>
      </c>
      <c r="AF11" s="43">
        <v>6.1525231315119687E-2</v>
      </c>
    </row>
    <row r="12" spans="1:37">
      <c r="A12" s="42"/>
      <c r="B12" s="42"/>
    </row>
    <row r="13" spans="1:37">
      <c r="A13" s="4" t="s">
        <v>93</v>
      </c>
      <c r="B13" s="4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</row>
    <row r="14" spans="1:37">
      <c r="A14" s="4" t="s">
        <v>94</v>
      </c>
      <c r="B14" s="4"/>
      <c r="R14" s="32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32"/>
    </row>
    <row r="15" spans="1:37">
      <c r="A15" s="4" t="s">
        <v>95</v>
      </c>
      <c r="B15" s="4"/>
    </row>
    <row r="16" spans="1:37">
      <c r="A16" s="133" t="s">
        <v>108</v>
      </c>
      <c r="B16" s="33"/>
      <c r="R16" s="32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32"/>
    </row>
    <row r="17" spans="1:32">
      <c r="A17" s="134" t="s">
        <v>109</v>
      </c>
      <c r="B17" s="4"/>
      <c r="R17" s="32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32"/>
    </row>
    <row r="18" spans="1:32">
      <c r="A18" s="110" t="s">
        <v>100</v>
      </c>
      <c r="B18" s="4"/>
    </row>
    <row r="19" spans="1:32">
      <c r="A19" s="4"/>
      <c r="B19" s="4"/>
    </row>
    <row r="20" spans="1:32">
      <c r="A20" s="4"/>
      <c r="B20" s="4"/>
    </row>
    <row r="24" spans="1:32">
      <c r="D24" s="59"/>
      <c r="E24" s="59"/>
      <c r="F24" s="59"/>
      <c r="G24" s="59"/>
      <c r="H24" s="59"/>
      <c r="I24" s="59"/>
    </row>
  </sheetData>
  <mergeCells count="21">
    <mergeCell ref="A10:A11"/>
    <mergeCell ref="A3:B3"/>
    <mergeCell ref="AE2:AF2"/>
    <mergeCell ref="U2:V2"/>
    <mergeCell ref="W2:X2"/>
    <mergeCell ref="Y2:Z2"/>
    <mergeCell ref="AA2:AB2"/>
    <mergeCell ref="AC2:AD2"/>
    <mergeCell ref="K2:L2"/>
    <mergeCell ref="M2:N2"/>
    <mergeCell ref="O2:P2"/>
    <mergeCell ref="Q2:R2"/>
    <mergeCell ref="S2:T2"/>
    <mergeCell ref="C2:D2"/>
    <mergeCell ref="A1:F1"/>
    <mergeCell ref="E2:F2"/>
    <mergeCell ref="G2:H2"/>
    <mergeCell ref="I2:J2"/>
    <mergeCell ref="A8:A9"/>
    <mergeCell ref="A4:A5"/>
    <mergeCell ref="A6:A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zoomScaleNormal="100" workbookViewId="0">
      <selection sqref="A1:F1"/>
    </sheetView>
  </sheetViews>
  <sheetFormatPr defaultColWidth="8.85546875" defaultRowHeight="15"/>
  <sheetData>
    <row r="1" spans="1:32" ht="15.75" thickBot="1">
      <c r="A1" s="162" t="s">
        <v>90</v>
      </c>
      <c r="B1" s="162"/>
      <c r="C1" s="162"/>
      <c r="D1" s="162"/>
      <c r="E1" s="162"/>
      <c r="F1" s="16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32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32"/>
    </row>
    <row r="2" spans="1:32" ht="15.75" thickBot="1">
      <c r="A2" s="4"/>
      <c r="B2" s="4"/>
      <c r="C2" s="155" t="s">
        <v>14</v>
      </c>
      <c r="D2" s="188"/>
      <c r="E2" s="155" t="s">
        <v>13</v>
      </c>
      <c r="F2" s="156"/>
      <c r="G2" s="178" t="s">
        <v>12</v>
      </c>
      <c r="H2" s="188"/>
      <c r="I2" s="155" t="s">
        <v>11</v>
      </c>
      <c r="J2" s="156"/>
      <c r="K2" s="178" t="s">
        <v>10</v>
      </c>
      <c r="L2" s="188"/>
      <c r="M2" s="155" t="s">
        <v>9</v>
      </c>
      <c r="N2" s="156"/>
      <c r="O2" s="178" t="s">
        <v>8</v>
      </c>
      <c r="P2" s="188"/>
      <c r="Q2" s="155" t="s">
        <v>7</v>
      </c>
      <c r="R2" s="156"/>
      <c r="S2" s="178" t="s">
        <v>6</v>
      </c>
      <c r="T2" s="188"/>
      <c r="U2" s="155" t="s">
        <v>15</v>
      </c>
      <c r="V2" s="156"/>
      <c r="W2" s="178" t="s">
        <v>5</v>
      </c>
      <c r="X2" s="188"/>
      <c r="Y2" s="155" t="s">
        <v>4</v>
      </c>
      <c r="Z2" s="156"/>
      <c r="AA2" s="178" t="s">
        <v>3</v>
      </c>
      <c r="AB2" s="188"/>
      <c r="AC2" s="155" t="s">
        <v>2</v>
      </c>
      <c r="AD2" s="156"/>
      <c r="AE2" s="178" t="s">
        <v>1</v>
      </c>
      <c r="AF2" s="156"/>
    </row>
    <row r="3" spans="1:32" ht="15.75" thickBot="1">
      <c r="A3" s="189" t="s">
        <v>57</v>
      </c>
      <c r="B3" s="191"/>
      <c r="C3" s="37" t="s">
        <v>61</v>
      </c>
      <c r="D3" s="70" t="s">
        <v>71</v>
      </c>
      <c r="E3" s="37" t="s">
        <v>61</v>
      </c>
      <c r="F3" s="66" t="s">
        <v>71</v>
      </c>
      <c r="G3" s="68" t="s">
        <v>61</v>
      </c>
      <c r="H3" s="70" t="s">
        <v>71</v>
      </c>
      <c r="I3" s="37" t="s">
        <v>61</v>
      </c>
      <c r="J3" s="66" t="s">
        <v>71</v>
      </c>
      <c r="K3" s="68" t="s">
        <v>61</v>
      </c>
      <c r="L3" s="70" t="s">
        <v>71</v>
      </c>
      <c r="M3" s="37" t="s">
        <v>61</v>
      </c>
      <c r="N3" s="66" t="s">
        <v>71</v>
      </c>
      <c r="O3" s="68" t="s">
        <v>61</v>
      </c>
      <c r="P3" s="70" t="s">
        <v>71</v>
      </c>
      <c r="Q3" s="37" t="s">
        <v>61</v>
      </c>
      <c r="R3" s="66" t="s">
        <v>71</v>
      </c>
      <c r="S3" s="68" t="s">
        <v>61</v>
      </c>
      <c r="T3" s="70" t="s">
        <v>71</v>
      </c>
      <c r="U3" s="37" t="s">
        <v>61</v>
      </c>
      <c r="V3" s="66" t="s">
        <v>71</v>
      </c>
      <c r="W3" s="68" t="s">
        <v>61</v>
      </c>
      <c r="X3" s="70" t="s">
        <v>71</v>
      </c>
      <c r="Y3" s="37" t="s">
        <v>61</v>
      </c>
      <c r="Z3" s="66" t="s">
        <v>71</v>
      </c>
      <c r="AA3" s="68" t="s">
        <v>61</v>
      </c>
      <c r="AB3" s="70" t="s">
        <v>71</v>
      </c>
      <c r="AC3" s="37" t="s">
        <v>61</v>
      </c>
      <c r="AD3" s="66" t="s">
        <v>71</v>
      </c>
      <c r="AE3" s="68" t="s">
        <v>61</v>
      </c>
      <c r="AF3" s="66" t="s">
        <v>71</v>
      </c>
    </row>
    <row r="4" spans="1:32" ht="15.75" thickBot="1">
      <c r="A4" s="80" t="s">
        <v>68</v>
      </c>
      <c r="B4" s="58" t="s">
        <v>88</v>
      </c>
      <c r="C4" s="60">
        <v>7.6</v>
      </c>
      <c r="D4" s="71">
        <v>0.3</v>
      </c>
      <c r="E4" s="60">
        <v>14.559999999999999</v>
      </c>
      <c r="F4" s="61">
        <v>0.67</v>
      </c>
      <c r="G4" s="69">
        <v>1.95</v>
      </c>
      <c r="H4" s="71">
        <v>0.25</v>
      </c>
      <c r="I4" s="60">
        <v>10.18</v>
      </c>
      <c r="J4" s="61">
        <v>1.54</v>
      </c>
      <c r="K4" s="69">
        <v>2.12</v>
      </c>
      <c r="L4" s="71">
        <v>0.33</v>
      </c>
      <c r="M4" s="60">
        <v>0.62999999999999989</v>
      </c>
      <c r="N4" s="61">
        <v>0.2</v>
      </c>
      <c r="O4" s="69">
        <v>4.7600000000000051</v>
      </c>
      <c r="P4" s="71">
        <v>0.94</v>
      </c>
      <c r="Q4" s="60">
        <v>0.42</v>
      </c>
      <c r="R4" s="61">
        <v>7.0000000000000007E-2</v>
      </c>
      <c r="S4" s="69">
        <v>2.1900000000000004</v>
      </c>
      <c r="T4" s="71">
        <v>0.45</v>
      </c>
      <c r="U4" s="60">
        <v>13.737968349877004</v>
      </c>
      <c r="V4" s="61">
        <v>0.35237239288093303</v>
      </c>
      <c r="W4" s="69">
        <v>0.45000000000000007</v>
      </c>
      <c r="X4" s="71">
        <v>0.20561332073170094</v>
      </c>
      <c r="Y4" s="60">
        <v>1.51</v>
      </c>
      <c r="Z4" s="61">
        <v>0.59000000000000008</v>
      </c>
      <c r="AA4" s="69">
        <v>0.16999999999999998</v>
      </c>
      <c r="AB4" s="71">
        <v>0.08</v>
      </c>
      <c r="AC4" s="60">
        <v>0.99000000000000021</v>
      </c>
      <c r="AD4" s="61">
        <v>0.72</v>
      </c>
      <c r="AE4" s="69">
        <v>0.21000000000000002</v>
      </c>
      <c r="AF4" s="61">
        <v>0.72</v>
      </c>
    </row>
    <row r="5" spans="1:32" ht="15.75" thickBot="1">
      <c r="A5" s="41" t="s">
        <v>62</v>
      </c>
      <c r="B5" s="58" t="s">
        <v>88</v>
      </c>
      <c r="C5" s="60">
        <v>5.24</v>
      </c>
      <c r="D5" s="71">
        <v>1.68</v>
      </c>
      <c r="E5" s="60">
        <v>12.89</v>
      </c>
      <c r="F5" s="61">
        <v>1.65</v>
      </c>
      <c r="G5" s="69">
        <v>1.88</v>
      </c>
      <c r="H5" s="71">
        <v>0.67999999999999994</v>
      </c>
      <c r="I5" s="60">
        <v>6.32</v>
      </c>
      <c r="J5" s="61">
        <v>3.04</v>
      </c>
      <c r="K5" s="69">
        <v>2.2600000000000002</v>
      </c>
      <c r="L5" s="71">
        <v>1.28</v>
      </c>
      <c r="M5" s="60">
        <v>0.27000000000000013</v>
      </c>
      <c r="N5" s="61">
        <v>0.4</v>
      </c>
      <c r="O5" s="69">
        <v>1.5300000000000002</v>
      </c>
      <c r="P5" s="71">
        <v>1.03</v>
      </c>
      <c r="Q5" s="60">
        <v>0.17000000000000004</v>
      </c>
      <c r="R5" s="61">
        <v>0.1</v>
      </c>
      <c r="S5" s="69">
        <v>0.61999999999999966</v>
      </c>
      <c r="T5" s="71">
        <v>1.19</v>
      </c>
      <c r="U5" s="60">
        <v>3.9499999999999993</v>
      </c>
      <c r="V5" s="61">
        <v>5.1099999999999994</v>
      </c>
      <c r="W5" s="69">
        <v>0.20999999999999996</v>
      </c>
      <c r="X5" s="71">
        <v>0.13</v>
      </c>
      <c r="Y5" s="60">
        <v>0.64000000000000012</v>
      </c>
      <c r="Z5" s="61">
        <v>1.1000000000000001</v>
      </c>
      <c r="AA5" s="69">
        <v>0.06</v>
      </c>
      <c r="AB5" s="71">
        <v>0.22999999999999998</v>
      </c>
      <c r="AC5" s="60">
        <v>1.8599999999999999</v>
      </c>
      <c r="AD5" s="61">
        <v>1.05</v>
      </c>
      <c r="AE5" s="69">
        <v>0.22999999999999998</v>
      </c>
      <c r="AF5" s="61">
        <v>0.17</v>
      </c>
    </row>
    <row r="6" spans="1:32" ht="15.75" thickBot="1">
      <c r="A6" s="41" t="s">
        <v>69</v>
      </c>
      <c r="B6" s="58" t="s">
        <v>88</v>
      </c>
      <c r="C6" s="60">
        <v>11.33</v>
      </c>
      <c r="D6" s="71">
        <v>0.26</v>
      </c>
      <c r="E6" s="60">
        <v>29.41</v>
      </c>
      <c r="F6" s="61">
        <v>0.82</v>
      </c>
      <c r="G6" s="69">
        <v>3.5182440754763253</v>
      </c>
      <c r="H6" s="71">
        <v>0.13401791099878874</v>
      </c>
      <c r="I6" s="60">
        <v>15.11</v>
      </c>
      <c r="J6" s="61">
        <v>1.38</v>
      </c>
      <c r="K6" s="69">
        <v>3.49</v>
      </c>
      <c r="L6" s="71">
        <v>0.62</v>
      </c>
      <c r="M6" s="60">
        <v>0.77999999999999992</v>
      </c>
      <c r="N6" s="61">
        <v>0.2</v>
      </c>
      <c r="O6" s="69">
        <v>1.240000000000002</v>
      </c>
      <c r="P6" s="71">
        <v>1.56</v>
      </c>
      <c r="Q6" s="60">
        <v>0.52</v>
      </c>
      <c r="R6" s="61">
        <v>0.04</v>
      </c>
      <c r="S6" s="69">
        <v>3.67</v>
      </c>
      <c r="T6" s="71">
        <v>1.05</v>
      </c>
      <c r="U6" s="60">
        <v>17.130987452119363</v>
      </c>
      <c r="V6" s="61">
        <v>1.5087267061149396</v>
      </c>
      <c r="W6" s="69">
        <v>0.57000000000000006</v>
      </c>
      <c r="X6" s="71">
        <v>0.2</v>
      </c>
      <c r="Y6" s="60">
        <v>1.46</v>
      </c>
      <c r="Z6" s="61">
        <v>0.3</v>
      </c>
      <c r="AA6" s="69">
        <v>0.2</v>
      </c>
      <c r="AB6" s="71">
        <v>5.6489934436024153E-2</v>
      </c>
      <c r="AC6" s="60">
        <v>1.5300000000000002</v>
      </c>
      <c r="AD6" s="61">
        <v>0.28000000000000003</v>
      </c>
      <c r="AE6" s="69">
        <v>7.999999999999996E-2</v>
      </c>
      <c r="AF6" s="61">
        <v>0.28000000000000003</v>
      </c>
    </row>
    <row r="7" spans="1:32" ht="15.75" thickBot="1">
      <c r="A7" s="80" t="s">
        <v>63</v>
      </c>
      <c r="B7" s="58" t="s">
        <v>88</v>
      </c>
      <c r="C7" s="64">
        <v>41.030968868101603</v>
      </c>
      <c r="D7" s="72">
        <v>5.2969183566798685</v>
      </c>
      <c r="E7" s="64">
        <v>77.962516886903003</v>
      </c>
      <c r="F7" s="63">
        <v>3.3974924826535289</v>
      </c>
      <c r="G7" s="62">
        <v>10.54637555871534</v>
      </c>
      <c r="H7" s="72">
        <v>0.86038952068516483</v>
      </c>
      <c r="I7" s="64">
        <v>46.664856656856607</v>
      </c>
      <c r="J7" s="63">
        <v>2.1106495199179109</v>
      </c>
      <c r="K7" s="62">
        <v>11.44151543540621</v>
      </c>
      <c r="L7" s="72">
        <v>1.9644158174858593</v>
      </c>
      <c r="M7" s="64">
        <v>1.6822947312386902</v>
      </c>
      <c r="N7" s="63">
        <v>0.39009957650960858</v>
      </c>
      <c r="O7" s="62">
        <v>9.7589570810927899</v>
      </c>
      <c r="P7" s="72">
        <v>1.6082291890560465</v>
      </c>
      <c r="Q7" s="64">
        <v>1.2339759123071361</v>
      </c>
      <c r="R7" s="63">
        <v>0.35712561780794344</v>
      </c>
      <c r="S7" s="62">
        <v>9.7953801859414789</v>
      </c>
      <c r="T7" s="72">
        <v>3.6531665099679551</v>
      </c>
      <c r="U7" s="64">
        <v>35.24202800133299</v>
      </c>
      <c r="V7" s="63">
        <v>6.9899055010751612</v>
      </c>
      <c r="W7" s="62">
        <v>1.4467499643138102</v>
      </c>
      <c r="X7" s="72">
        <v>0.39513412059941244</v>
      </c>
      <c r="Y7" s="64">
        <v>4.0991550276173996</v>
      </c>
      <c r="Z7" s="63">
        <v>1.025747065378483</v>
      </c>
      <c r="AA7" s="62">
        <v>0.78750007541662503</v>
      </c>
      <c r="AB7" s="72">
        <v>0.26001150528408623</v>
      </c>
      <c r="AC7" s="64">
        <v>3.9476709973522208</v>
      </c>
      <c r="AD7" s="63">
        <v>1.4611607956592896</v>
      </c>
      <c r="AE7" s="62">
        <v>0.33028918218150305</v>
      </c>
      <c r="AF7" s="63">
        <v>0.36811286822275252</v>
      </c>
    </row>
    <row r="9" spans="1:32">
      <c r="A9" s="4" t="s">
        <v>93</v>
      </c>
    </row>
    <row r="10" spans="1:32">
      <c r="A10" s="4" t="s">
        <v>94</v>
      </c>
      <c r="B10" s="4"/>
    </row>
    <row r="11" spans="1:32">
      <c r="A11" s="4" t="s">
        <v>95</v>
      </c>
    </row>
    <row r="12" spans="1:32">
      <c r="A12" s="133" t="s">
        <v>110</v>
      </c>
      <c r="B12" s="4"/>
    </row>
    <row r="13" spans="1:32">
      <c r="A13" s="110" t="s">
        <v>100</v>
      </c>
    </row>
  </sheetData>
  <mergeCells count="17">
    <mergeCell ref="Y2:Z2"/>
    <mergeCell ref="AA2:AB2"/>
    <mergeCell ref="AC2:AD2"/>
    <mergeCell ref="AE2:AF2"/>
    <mergeCell ref="A3:B3"/>
    <mergeCell ref="M2:N2"/>
    <mergeCell ref="O2:P2"/>
    <mergeCell ref="Q2:R2"/>
    <mergeCell ref="S2:T2"/>
    <mergeCell ref="U2:V2"/>
    <mergeCell ref="W2:X2"/>
    <mergeCell ref="K2:L2"/>
    <mergeCell ref="A1:F1"/>
    <mergeCell ref="C2:D2"/>
    <mergeCell ref="E2:F2"/>
    <mergeCell ref="G2:H2"/>
    <mergeCell ref="I2:J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zoomScaleNormal="100" workbookViewId="0"/>
  </sheetViews>
  <sheetFormatPr defaultColWidth="8.85546875" defaultRowHeight="15"/>
  <cols>
    <col min="1" max="1" width="12.140625" style="21" customWidth="1"/>
  </cols>
  <sheetData>
    <row r="1" spans="1:31" ht="15.75" thickBot="1">
      <c r="A1" s="108" t="s">
        <v>113</v>
      </c>
      <c r="B1" s="108"/>
      <c r="C1" s="108"/>
      <c r="D1" s="108"/>
      <c r="E1" s="108"/>
      <c r="F1" s="78"/>
      <c r="G1" s="4"/>
      <c r="H1" s="4"/>
      <c r="I1" s="4"/>
      <c r="J1" s="4"/>
      <c r="K1" s="4"/>
      <c r="L1" s="4"/>
      <c r="M1" s="4"/>
      <c r="N1" s="4"/>
      <c r="O1" s="4"/>
      <c r="P1" s="4"/>
      <c r="Q1" s="32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32"/>
    </row>
    <row r="2" spans="1:31" ht="15.75" thickBot="1">
      <c r="A2" s="79"/>
      <c r="B2" s="155" t="s">
        <v>14</v>
      </c>
      <c r="C2" s="156"/>
      <c r="D2" s="178" t="s">
        <v>13</v>
      </c>
      <c r="E2" s="188"/>
      <c r="F2" s="155" t="s">
        <v>12</v>
      </c>
      <c r="G2" s="156"/>
      <c r="H2" s="178" t="s">
        <v>11</v>
      </c>
      <c r="I2" s="188"/>
      <c r="J2" s="155" t="s">
        <v>10</v>
      </c>
      <c r="K2" s="156"/>
      <c r="L2" s="178" t="s">
        <v>9</v>
      </c>
      <c r="M2" s="188"/>
      <c r="N2" s="155" t="s">
        <v>8</v>
      </c>
      <c r="O2" s="156"/>
      <c r="P2" s="178" t="s">
        <v>7</v>
      </c>
      <c r="Q2" s="188"/>
      <c r="R2" s="155" t="s">
        <v>6</v>
      </c>
      <c r="S2" s="156"/>
      <c r="T2" s="178" t="s">
        <v>15</v>
      </c>
      <c r="U2" s="188"/>
      <c r="V2" s="155" t="s">
        <v>5</v>
      </c>
      <c r="W2" s="156"/>
      <c r="X2" s="178" t="s">
        <v>4</v>
      </c>
      <c r="Y2" s="188"/>
      <c r="Z2" s="155" t="s">
        <v>3</v>
      </c>
      <c r="AA2" s="156"/>
      <c r="AB2" s="178" t="s">
        <v>2</v>
      </c>
      <c r="AC2" s="188"/>
      <c r="AD2" s="155" t="s">
        <v>1</v>
      </c>
      <c r="AE2" s="156"/>
    </row>
    <row r="3" spans="1:31" ht="15.75" thickBot="1">
      <c r="A3" s="136" t="s">
        <v>57</v>
      </c>
      <c r="B3" s="37" t="s">
        <v>61</v>
      </c>
      <c r="C3" s="66" t="s">
        <v>71</v>
      </c>
      <c r="D3" s="68" t="s">
        <v>61</v>
      </c>
      <c r="E3" s="70" t="s">
        <v>71</v>
      </c>
      <c r="F3" s="37" t="s">
        <v>61</v>
      </c>
      <c r="G3" s="66" t="s">
        <v>71</v>
      </c>
      <c r="H3" s="68" t="s">
        <v>61</v>
      </c>
      <c r="I3" s="70" t="s">
        <v>71</v>
      </c>
      <c r="J3" s="37" t="s">
        <v>61</v>
      </c>
      <c r="K3" s="66" t="s">
        <v>71</v>
      </c>
      <c r="L3" s="68" t="s">
        <v>61</v>
      </c>
      <c r="M3" s="70" t="s">
        <v>71</v>
      </c>
      <c r="N3" s="37" t="s">
        <v>61</v>
      </c>
      <c r="O3" s="66" t="s">
        <v>71</v>
      </c>
      <c r="P3" s="68" t="s">
        <v>61</v>
      </c>
      <c r="Q3" s="70" t="s">
        <v>71</v>
      </c>
      <c r="R3" s="37" t="s">
        <v>61</v>
      </c>
      <c r="S3" s="66" t="s">
        <v>71</v>
      </c>
      <c r="T3" s="68" t="s">
        <v>61</v>
      </c>
      <c r="U3" s="70" t="s">
        <v>71</v>
      </c>
      <c r="V3" s="37" t="s">
        <v>61</v>
      </c>
      <c r="W3" s="66" t="s">
        <v>71</v>
      </c>
      <c r="X3" s="68" t="s">
        <v>61</v>
      </c>
      <c r="Y3" s="70" t="s">
        <v>71</v>
      </c>
      <c r="Z3" s="37" t="s">
        <v>61</v>
      </c>
      <c r="AA3" s="66" t="s">
        <v>71</v>
      </c>
      <c r="AB3" s="68" t="s">
        <v>61</v>
      </c>
      <c r="AC3" s="70" t="s">
        <v>71</v>
      </c>
      <c r="AD3" s="37" t="s">
        <v>61</v>
      </c>
      <c r="AE3" s="66" t="s">
        <v>71</v>
      </c>
    </row>
    <row r="4" spans="1:31" ht="15.75" thickBot="1">
      <c r="A4" s="80" t="s">
        <v>68</v>
      </c>
      <c r="B4" s="60">
        <v>0.67</v>
      </c>
      <c r="C4" s="61">
        <v>0.12</v>
      </c>
      <c r="D4" s="69">
        <v>1.31</v>
      </c>
      <c r="E4" s="71">
        <v>0.17</v>
      </c>
      <c r="F4" s="60">
        <v>0.22</v>
      </c>
      <c r="G4" s="61">
        <v>0.06</v>
      </c>
      <c r="H4" s="69">
        <v>0.99</v>
      </c>
      <c r="I4" s="71">
        <v>0.22</v>
      </c>
      <c r="J4" s="60">
        <v>0.4</v>
      </c>
      <c r="K4" s="61">
        <v>0.19</v>
      </c>
      <c r="L4" s="69">
        <v>0.51</v>
      </c>
      <c r="M4" s="71">
        <v>0.04</v>
      </c>
      <c r="N4" s="60">
        <v>100.13</v>
      </c>
      <c r="O4" s="61">
        <v>0.45</v>
      </c>
      <c r="P4" s="69">
        <v>7.0000000000000007E-2</v>
      </c>
      <c r="Q4" s="71">
        <v>0.04</v>
      </c>
      <c r="R4" s="60">
        <v>0.72</v>
      </c>
      <c r="S4" s="61">
        <v>0.12</v>
      </c>
      <c r="T4" s="69">
        <v>9.1601972674449144</v>
      </c>
      <c r="U4" s="71">
        <v>0.25790796892500945</v>
      </c>
      <c r="V4" s="60">
        <v>0.35</v>
      </c>
      <c r="W4" s="61">
        <v>6.5613320731700925E-2</v>
      </c>
      <c r="X4" s="69">
        <v>1.26</v>
      </c>
      <c r="Y4" s="71">
        <v>0.13</v>
      </c>
      <c r="Z4" s="60">
        <v>0.27</v>
      </c>
      <c r="AA4" s="61">
        <v>0.06</v>
      </c>
      <c r="AB4" s="69">
        <v>2.42</v>
      </c>
      <c r="AC4" s="71">
        <v>0.38</v>
      </c>
      <c r="AD4" s="60">
        <v>0.44</v>
      </c>
      <c r="AE4" s="61">
        <v>0.38</v>
      </c>
    </row>
    <row r="5" spans="1:31" ht="15.75" thickBot="1">
      <c r="A5" s="81" t="s">
        <v>62</v>
      </c>
      <c r="B5" s="60">
        <v>4.76</v>
      </c>
      <c r="C5" s="61">
        <v>0.28000000000000003</v>
      </c>
      <c r="D5" s="69">
        <v>6.73</v>
      </c>
      <c r="E5" s="71">
        <v>0.41</v>
      </c>
      <c r="F5" s="60">
        <v>1.46</v>
      </c>
      <c r="G5" s="61">
        <v>0.09</v>
      </c>
      <c r="H5" s="69">
        <v>6.98</v>
      </c>
      <c r="I5" s="71">
        <v>1.59</v>
      </c>
      <c r="J5" s="60">
        <v>1.38</v>
      </c>
      <c r="K5" s="61">
        <v>0.48</v>
      </c>
      <c r="L5" s="69">
        <v>0.83</v>
      </c>
      <c r="M5" s="71">
        <v>0.23</v>
      </c>
      <c r="N5" s="60">
        <v>4.3499999999999996</v>
      </c>
      <c r="O5" s="61">
        <v>0.48</v>
      </c>
      <c r="P5" s="69">
        <v>0.36</v>
      </c>
      <c r="Q5" s="71">
        <v>0.04</v>
      </c>
      <c r="R5" s="60">
        <v>3.24</v>
      </c>
      <c r="S5" s="61">
        <v>0.65</v>
      </c>
      <c r="T5" s="69">
        <v>28.2</v>
      </c>
      <c r="U5" s="71">
        <v>2.0299999999999998</v>
      </c>
      <c r="V5" s="60">
        <v>0.63</v>
      </c>
      <c r="W5" s="61">
        <v>0.09</v>
      </c>
      <c r="X5" s="69">
        <v>2.69</v>
      </c>
      <c r="Y5" s="71">
        <v>0.24</v>
      </c>
      <c r="Z5" s="60">
        <v>0.37</v>
      </c>
      <c r="AA5" s="61">
        <v>0.05</v>
      </c>
      <c r="AB5" s="69">
        <v>2.48</v>
      </c>
      <c r="AC5" s="71">
        <v>0.43</v>
      </c>
      <c r="AD5" s="60">
        <v>0.47</v>
      </c>
      <c r="AE5" s="61">
        <v>0.1</v>
      </c>
    </row>
    <row r="6" spans="1:31" ht="15.75" thickBot="1">
      <c r="A6" s="41" t="s">
        <v>69</v>
      </c>
      <c r="B6" s="40">
        <v>0.65</v>
      </c>
      <c r="C6" s="44">
        <v>0.11</v>
      </c>
      <c r="D6" s="57">
        <v>1.31</v>
      </c>
      <c r="E6" s="73">
        <v>0.09</v>
      </c>
      <c r="F6" s="40">
        <v>0.21</v>
      </c>
      <c r="G6" s="44">
        <v>0.01</v>
      </c>
      <c r="H6" s="57">
        <v>1.32</v>
      </c>
      <c r="I6" s="73">
        <v>0.48</v>
      </c>
      <c r="J6" s="40">
        <v>0.46</v>
      </c>
      <c r="K6" s="44">
        <v>0.05</v>
      </c>
      <c r="L6" s="57">
        <v>0.4</v>
      </c>
      <c r="M6" s="73">
        <v>0.04</v>
      </c>
      <c r="N6" s="40">
        <v>28.99</v>
      </c>
      <c r="O6" s="44">
        <v>0.56000000000000005</v>
      </c>
      <c r="P6" s="57">
        <v>0.1</v>
      </c>
      <c r="Q6" s="73">
        <v>0</v>
      </c>
      <c r="R6" s="40">
        <v>1.21</v>
      </c>
      <c r="S6" s="44">
        <v>0.22</v>
      </c>
      <c r="T6" s="57">
        <v>10.545558204361832</v>
      </c>
      <c r="U6" s="73">
        <v>0.5866450017644228</v>
      </c>
      <c r="V6" s="40">
        <v>0.44</v>
      </c>
      <c r="W6" s="44">
        <v>0.08</v>
      </c>
      <c r="X6" s="57">
        <v>1.77</v>
      </c>
      <c r="Y6" s="73">
        <v>0.08</v>
      </c>
      <c r="Z6" s="40">
        <v>0.33</v>
      </c>
      <c r="AA6" s="44">
        <v>3.6489934436024149E-2</v>
      </c>
      <c r="AB6" s="57">
        <v>2.62</v>
      </c>
      <c r="AC6" s="73">
        <v>0.06</v>
      </c>
      <c r="AD6" s="40">
        <v>0.56000000000000005</v>
      </c>
      <c r="AE6" s="44">
        <v>0.06</v>
      </c>
    </row>
    <row r="7" spans="1:31" ht="15.75" thickBot="1">
      <c r="A7" s="55" t="s">
        <v>63</v>
      </c>
      <c r="B7" s="60">
        <v>11.15874509509</v>
      </c>
      <c r="C7" s="61">
        <v>0.22088525370143575</v>
      </c>
      <c r="D7" s="69">
        <v>14.6865642248966</v>
      </c>
      <c r="E7" s="71">
        <v>0.28816172053669981</v>
      </c>
      <c r="F7" s="60">
        <v>4.5432162303230603</v>
      </c>
      <c r="G7" s="61">
        <v>0.43484659969998518</v>
      </c>
      <c r="H7" s="69">
        <v>20.264309337660201</v>
      </c>
      <c r="I7" s="71">
        <v>1.8381619807604743</v>
      </c>
      <c r="J7" s="60">
        <v>4.3979093143173902</v>
      </c>
      <c r="K7" s="61">
        <v>0.64095600018699195</v>
      </c>
      <c r="L7" s="69">
        <v>1.54258180345761</v>
      </c>
      <c r="M7" s="71">
        <v>0.33699217987997199</v>
      </c>
      <c r="N7" s="60">
        <v>9.8729950265016111</v>
      </c>
      <c r="O7" s="61">
        <v>0.83814380695188184</v>
      </c>
      <c r="P7" s="69">
        <v>0.74027911959007398</v>
      </c>
      <c r="Q7" s="71">
        <v>0.11012337064404874</v>
      </c>
      <c r="R7" s="60">
        <v>4.7438120718646202</v>
      </c>
      <c r="S7" s="61">
        <v>0.79922271533478384</v>
      </c>
      <c r="T7" s="69">
        <v>36.221615385110304</v>
      </c>
      <c r="U7" s="71">
        <v>1.816943738564553</v>
      </c>
      <c r="V7" s="60">
        <v>1.1912401938445298</v>
      </c>
      <c r="W7" s="61">
        <v>0.25613621237646761</v>
      </c>
      <c r="X7" s="69">
        <v>3.63444913361224</v>
      </c>
      <c r="Y7" s="71">
        <v>0.62259611739666743</v>
      </c>
      <c r="Z7" s="60">
        <v>0.51050056430965496</v>
      </c>
      <c r="AA7" s="61">
        <v>8.6759917100628581E-2</v>
      </c>
      <c r="AB7" s="69">
        <v>3.9722416665101399</v>
      </c>
      <c r="AC7" s="71">
        <v>0.82187102916927235</v>
      </c>
      <c r="AD7" s="60">
        <v>0.8030753616232571</v>
      </c>
      <c r="AE7" s="61">
        <v>0.25344997252657087</v>
      </c>
    </row>
    <row r="9" spans="1:31">
      <c r="A9" s="4" t="s">
        <v>93</v>
      </c>
    </row>
    <row r="10" spans="1:31">
      <c r="A10" s="4" t="s">
        <v>94</v>
      </c>
    </row>
    <row r="11" spans="1:31">
      <c r="A11" s="4" t="s">
        <v>95</v>
      </c>
    </row>
    <row r="12" spans="1:31">
      <c r="A12" s="110" t="s">
        <v>100</v>
      </c>
    </row>
  </sheetData>
  <mergeCells count="15">
    <mergeCell ref="B2:C2"/>
    <mergeCell ref="D2:E2"/>
    <mergeCell ref="F2:G2"/>
    <mergeCell ref="H2:I2"/>
    <mergeCell ref="J2:K2"/>
    <mergeCell ref="Z2:AA2"/>
    <mergeCell ref="AB2:AC2"/>
    <mergeCell ref="AD2:AE2"/>
    <mergeCell ref="L2:M2"/>
    <mergeCell ref="N2:O2"/>
    <mergeCell ref="P2:Q2"/>
    <mergeCell ref="R2:S2"/>
    <mergeCell ref="T2:U2"/>
    <mergeCell ref="V2:W2"/>
    <mergeCell ref="X2:Y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workbookViewId="0">
      <selection activeCell="E11" sqref="E11"/>
    </sheetView>
  </sheetViews>
  <sheetFormatPr defaultColWidth="11.42578125" defaultRowHeight="15"/>
  <sheetData>
    <row r="1" spans="1:31" ht="15.75" thickBot="1">
      <c r="A1" s="162" t="s">
        <v>92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2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32"/>
    </row>
    <row r="2" spans="1:31" ht="15.75" thickBot="1">
      <c r="A2" s="4"/>
      <c r="B2" s="155" t="s">
        <v>14</v>
      </c>
      <c r="C2" s="156"/>
      <c r="D2" s="178" t="s">
        <v>13</v>
      </c>
      <c r="E2" s="188"/>
      <c r="F2" s="155" t="s">
        <v>12</v>
      </c>
      <c r="G2" s="156"/>
      <c r="H2" s="178" t="s">
        <v>11</v>
      </c>
      <c r="I2" s="188"/>
      <c r="J2" s="155" t="s">
        <v>10</v>
      </c>
      <c r="K2" s="156"/>
      <c r="L2" s="178" t="s">
        <v>9</v>
      </c>
      <c r="M2" s="188"/>
      <c r="N2" s="155" t="s">
        <v>8</v>
      </c>
      <c r="O2" s="156"/>
      <c r="P2" s="178" t="s">
        <v>7</v>
      </c>
      <c r="Q2" s="188"/>
      <c r="R2" s="155" t="s">
        <v>6</v>
      </c>
      <c r="S2" s="156"/>
      <c r="T2" s="178" t="s">
        <v>15</v>
      </c>
      <c r="U2" s="188"/>
      <c r="V2" s="155" t="s">
        <v>5</v>
      </c>
      <c r="W2" s="156"/>
      <c r="X2" s="178" t="s">
        <v>4</v>
      </c>
      <c r="Y2" s="188"/>
      <c r="Z2" s="155" t="s">
        <v>3</v>
      </c>
      <c r="AA2" s="156"/>
      <c r="AB2" s="178" t="s">
        <v>2</v>
      </c>
      <c r="AC2" s="188"/>
      <c r="AD2" s="155" t="s">
        <v>1</v>
      </c>
      <c r="AE2" s="156"/>
    </row>
    <row r="3" spans="1:31" ht="18" customHeight="1" thickBot="1">
      <c r="A3" s="136" t="s">
        <v>57</v>
      </c>
      <c r="B3" s="100" t="s">
        <v>61</v>
      </c>
      <c r="C3" s="102" t="s">
        <v>71</v>
      </c>
      <c r="D3" s="103" t="s">
        <v>61</v>
      </c>
      <c r="E3" s="101" t="s">
        <v>71</v>
      </c>
      <c r="F3" s="100" t="s">
        <v>61</v>
      </c>
      <c r="G3" s="102" t="s">
        <v>71</v>
      </c>
      <c r="H3" s="103" t="s">
        <v>61</v>
      </c>
      <c r="I3" s="101" t="s">
        <v>71</v>
      </c>
      <c r="J3" s="100" t="s">
        <v>61</v>
      </c>
      <c r="K3" s="102" t="s">
        <v>71</v>
      </c>
      <c r="L3" s="103" t="s">
        <v>61</v>
      </c>
      <c r="M3" s="101" t="s">
        <v>71</v>
      </c>
      <c r="N3" s="100" t="s">
        <v>61</v>
      </c>
      <c r="O3" s="102" t="s">
        <v>71</v>
      </c>
      <c r="P3" s="103" t="s">
        <v>61</v>
      </c>
      <c r="Q3" s="101" t="s">
        <v>71</v>
      </c>
      <c r="R3" s="100" t="s">
        <v>61</v>
      </c>
      <c r="S3" s="102" t="s">
        <v>71</v>
      </c>
      <c r="T3" s="103" t="s">
        <v>61</v>
      </c>
      <c r="U3" s="101" t="s">
        <v>71</v>
      </c>
      <c r="V3" s="100" t="s">
        <v>61</v>
      </c>
      <c r="W3" s="102" t="s">
        <v>71</v>
      </c>
      <c r="X3" s="103" t="s">
        <v>61</v>
      </c>
      <c r="Y3" s="101" t="s">
        <v>71</v>
      </c>
      <c r="Z3" s="100" t="s">
        <v>61</v>
      </c>
      <c r="AA3" s="102" t="s">
        <v>71</v>
      </c>
      <c r="AB3" s="103" t="s">
        <v>61</v>
      </c>
      <c r="AC3" s="101" t="s">
        <v>71</v>
      </c>
      <c r="AD3" s="100" t="s">
        <v>61</v>
      </c>
      <c r="AE3" s="102" t="s">
        <v>71</v>
      </c>
    </row>
    <row r="4" spans="1:31" ht="15.75" thickBot="1">
      <c r="A4" s="55" t="s">
        <v>68</v>
      </c>
      <c r="B4" s="60">
        <f>'SI-9_dissolved (&lt;10 kDa)'!B4+'SI-9_SC (220nm-10 kDa)'!C4</f>
        <v>8.27</v>
      </c>
      <c r="C4" s="61">
        <f>'SI-9_SC (220nm-10 kDa)'!D4-'SI-9_dissolved (&lt;10 kDa)'!C4</f>
        <v>0.18</v>
      </c>
      <c r="D4" s="69">
        <f>'SI-9_dissolved (&lt;10 kDa)'!D4+'SI-9_SC (220nm-10 kDa)'!E4</f>
        <v>15.87</v>
      </c>
      <c r="E4" s="71">
        <f>'SI-9_SC (220nm-10 kDa)'!F4-'SI-9_dissolved (&lt;10 kDa)'!E4</f>
        <v>0.5</v>
      </c>
      <c r="F4" s="60">
        <f>'SI-9_dissolved (&lt;10 kDa)'!F4+'SI-9_SC (220nm-10 kDa)'!G4</f>
        <v>2.17</v>
      </c>
      <c r="G4" s="61">
        <f>'SI-9_SC (220nm-10 kDa)'!H4-'SI-9_dissolved (&lt;10 kDa)'!G4</f>
        <v>0.19</v>
      </c>
      <c r="H4" s="69">
        <f>'SI-9_dissolved (&lt;10 kDa)'!H4+'SI-9_SC (220nm-10 kDa)'!I4</f>
        <v>11.17</v>
      </c>
      <c r="I4" s="71">
        <f>'SI-9_SC (220nm-10 kDa)'!J4-'SI-9_dissolved (&lt;10 kDa)'!I4</f>
        <v>1.32</v>
      </c>
      <c r="J4" s="60">
        <f>'SI-9_dissolved (&lt;10 kDa)'!J4+'SI-9_SC (220nm-10 kDa)'!K4</f>
        <v>2.52</v>
      </c>
      <c r="K4" s="61">
        <f>'SI-9_SC (220nm-10 kDa)'!L4-'SI-9_dissolved (&lt;10 kDa)'!K4</f>
        <v>0.14000000000000001</v>
      </c>
      <c r="L4" s="69">
        <f>'SI-9_dissolved (&lt;10 kDa)'!L4+'SI-9_SC (220nm-10 kDa)'!M4</f>
        <v>1.1399999999999999</v>
      </c>
      <c r="M4" s="71">
        <f>'SI-9_SC (220nm-10 kDa)'!N4-'SI-9_dissolved (&lt;10 kDa)'!M4</f>
        <v>0.16</v>
      </c>
      <c r="N4" s="60">
        <f>'SI-9_dissolved (&lt;10 kDa)'!N4+'SI-9_SC (220nm-10 kDa)'!O4</f>
        <v>104.89</v>
      </c>
      <c r="O4" s="61">
        <f>'SI-9_SC (220nm-10 kDa)'!P4-'SI-9_dissolved (&lt;10 kDa)'!O4</f>
        <v>0.48999999999999994</v>
      </c>
      <c r="P4" s="69">
        <f>'SI-9_dissolved (&lt;10 kDa)'!P4+'SI-9_SC (220nm-10 kDa)'!Q4</f>
        <v>0.49</v>
      </c>
      <c r="Q4" s="71">
        <f>'SI-9_SC (220nm-10 kDa)'!R4-'SI-9_dissolved (&lt;10 kDa)'!Q4</f>
        <v>3.0000000000000006E-2</v>
      </c>
      <c r="R4" s="60">
        <f>'SI-9_dissolved (&lt;10 kDa)'!R4+'SI-9_SC (220nm-10 kDa)'!S4</f>
        <v>2.91</v>
      </c>
      <c r="S4" s="61">
        <f>'SI-9_SC (220nm-10 kDa)'!T4-'SI-9_dissolved (&lt;10 kDa)'!S4</f>
        <v>0.33</v>
      </c>
      <c r="T4" s="69">
        <f>'SI-9_dissolved (&lt;10 kDa)'!T4+'SI-9_SC (220nm-10 kDa)'!U4</f>
        <v>22.898165617321919</v>
      </c>
      <c r="U4" s="71">
        <f>'SI-9_SC (220nm-10 kDa)'!V4-'SI-9_dissolved (&lt;10 kDa)'!U4</f>
        <v>9.4464423955923582E-2</v>
      </c>
      <c r="V4" s="60">
        <f>'SI-9_dissolved (&lt;10 kDa)'!V4+'SI-9_SC (220nm-10 kDa)'!W4</f>
        <v>0.8</v>
      </c>
      <c r="W4" s="61">
        <f>'SI-9_SC (220nm-10 kDa)'!X4-'SI-9_dissolved (&lt;10 kDa)'!W4</f>
        <v>0.14000000000000001</v>
      </c>
      <c r="X4" s="69">
        <f>'SI-9_dissolved (&lt;10 kDa)'!X4+'SI-9_SC (220nm-10 kDa)'!Y4</f>
        <v>2.77</v>
      </c>
      <c r="Y4" s="71">
        <f>'SI-9_SC (220nm-10 kDa)'!Z4-'SI-9_dissolved (&lt;10 kDa)'!Y4</f>
        <v>0.46000000000000008</v>
      </c>
      <c r="Z4" s="60">
        <f>'SI-9_dissolved (&lt;10 kDa)'!Z4+'SI-9_SC (220nm-10 kDa)'!AA4</f>
        <v>0.44</v>
      </c>
      <c r="AA4" s="61">
        <f>'SI-9_SC (220nm-10 kDa)'!AB4-'SI-9_dissolved (&lt;10 kDa)'!AA4</f>
        <v>2.0000000000000004E-2</v>
      </c>
      <c r="AB4" s="69">
        <f>'SI-9_dissolved (&lt;10 kDa)'!AB4+'SI-9_SC (220nm-10 kDa)'!AC4</f>
        <v>3.41</v>
      </c>
      <c r="AC4" s="71">
        <f>'SI-9_SC (220nm-10 kDa)'!AD4-'SI-9_dissolved (&lt;10 kDa)'!AC4</f>
        <v>0.33999999999999997</v>
      </c>
      <c r="AD4" s="60">
        <f>'SI-9_dissolved (&lt;10 kDa)'!AD4+'SI-9_SC (220nm-10 kDa)'!AE4</f>
        <v>0.65</v>
      </c>
      <c r="AE4" s="61">
        <f>'SI-9_SC (220nm-10 kDa)'!AF4-'SI-9_dissolved (&lt;10 kDa)'!AE4</f>
        <v>0.33999999999999997</v>
      </c>
    </row>
    <row r="5" spans="1:31" ht="15.75" thickBot="1">
      <c r="A5" s="97" t="s">
        <v>62</v>
      </c>
      <c r="B5" s="104">
        <f>'SI-9_dissolved (&lt;10 kDa)'!B5+'SI-9_SC (220nm-10 kDa)'!C5</f>
        <v>10</v>
      </c>
      <c r="C5" s="95">
        <f>'SI-9_SC (220nm-10 kDa)'!D5-'SI-9_dissolved (&lt;10 kDa)'!C5</f>
        <v>1.4</v>
      </c>
      <c r="D5" s="105">
        <f>'SI-9_dissolved (&lt;10 kDa)'!D5+'SI-9_SC (220nm-10 kDa)'!E5</f>
        <v>19.62</v>
      </c>
      <c r="E5" s="89">
        <f>'SI-9_SC (220nm-10 kDa)'!F5-'SI-9_dissolved (&lt;10 kDa)'!E5</f>
        <v>1.24</v>
      </c>
      <c r="F5" s="104">
        <f>'SI-9_dissolved (&lt;10 kDa)'!F5+'SI-9_SC (220nm-10 kDa)'!G5</f>
        <v>3.34</v>
      </c>
      <c r="G5" s="95">
        <f>'SI-9_SC (220nm-10 kDa)'!H5-'SI-9_dissolved (&lt;10 kDa)'!G5</f>
        <v>0.59</v>
      </c>
      <c r="H5" s="105">
        <f>'SI-9_dissolved (&lt;10 kDa)'!H5+'SI-9_SC (220nm-10 kDa)'!I5</f>
        <v>13.3</v>
      </c>
      <c r="I5" s="89">
        <f>'SI-9_SC (220nm-10 kDa)'!J5-'SI-9_dissolved (&lt;10 kDa)'!I5</f>
        <v>1.45</v>
      </c>
      <c r="J5" s="104">
        <f>'SI-9_dissolved (&lt;10 kDa)'!J5+'SI-9_SC (220nm-10 kDa)'!K5</f>
        <v>3.64</v>
      </c>
      <c r="K5" s="95">
        <f>'SI-9_SC (220nm-10 kDa)'!L5-'SI-9_dissolved (&lt;10 kDa)'!K5</f>
        <v>0.8</v>
      </c>
      <c r="L5" s="105">
        <f>'SI-9_dissolved (&lt;10 kDa)'!L5+'SI-9_SC (220nm-10 kDa)'!M5</f>
        <v>1.1000000000000001</v>
      </c>
      <c r="M5" s="89">
        <f>'SI-9_SC (220nm-10 kDa)'!N5-'SI-9_dissolved (&lt;10 kDa)'!M5</f>
        <v>0.17</v>
      </c>
      <c r="N5" s="104">
        <f>'SI-9_dissolved (&lt;10 kDa)'!N5+'SI-9_SC (220nm-10 kDa)'!O5</f>
        <v>5.88</v>
      </c>
      <c r="O5" s="95">
        <f>'SI-9_SC (220nm-10 kDa)'!P5-'SI-9_dissolved (&lt;10 kDa)'!O5</f>
        <v>0.55000000000000004</v>
      </c>
      <c r="P5" s="105">
        <f>'SI-9_dissolved (&lt;10 kDa)'!P5+'SI-9_SC (220nm-10 kDa)'!Q5</f>
        <v>0.53</v>
      </c>
      <c r="Q5" s="89">
        <f>'SI-9_SC (220nm-10 kDa)'!R5-'SI-9_dissolved (&lt;10 kDa)'!Q5</f>
        <v>6.0000000000000005E-2</v>
      </c>
      <c r="R5" s="104">
        <f>'SI-9_dissolved (&lt;10 kDa)'!R5+'SI-9_SC (220nm-10 kDa)'!S5</f>
        <v>3.86</v>
      </c>
      <c r="S5" s="95">
        <f>'SI-9_SC (220nm-10 kDa)'!T5-'SI-9_dissolved (&lt;10 kDa)'!S5</f>
        <v>0.53999999999999992</v>
      </c>
      <c r="T5" s="105">
        <f>'SI-9_dissolved (&lt;10 kDa)'!T5+'SI-9_SC (220nm-10 kDa)'!U5</f>
        <v>32.15</v>
      </c>
      <c r="U5" s="89">
        <f>'SI-9_SC (220nm-10 kDa)'!V5-'SI-9_dissolved (&lt;10 kDa)'!U5</f>
        <v>3.0799999999999996</v>
      </c>
      <c r="V5" s="104">
        <f>'SI-9_dissolved (&lt;10 kDa)'!V5+'SI-9_SC (220nm-10 kDa)'!W5</f>
        <v>0.84</v>
      </c>
      <c r="W5" s="95">
        <f>'SI-9_SC (220nm-10 kDa)'!X5-'SI-9_dissolved (&lt;10 kDa)'!W5</f>
        <v>4.0000000000000008E-2</v>
      </c>
      <c r="X5" s="105">
        <f>'SI-9_dissolved (&lt;10 kDa)'!X5+'SI-9_SC (220nm-10 kDa)'!Y5</f>
        <v>3.33</v>
      </c>
      <c r="Y5" s="89">
        <f>'SI-9_SC (220nm-10 kDa)'!Z5-'SI-9_dissolved (&lt;10 kDa)'!Y5</f>
        <v>0.8600000000000001</v>
      </c>
      <c r="Z5" s="104">
        <f>'SI-9_dissolved (&lt;10 kDa)'!Z5+'SI-9_SC (220nm-10 kDa)'!AA5</f>
        <v>0.43</v>
      </c>
      <c r="AA5" s="95">
        <f>'SI-9_SC (220nm-10 kDa)'!AB5-'SI-9_dissolved (&lt;10 kDa)'!AA5</f>
        <v>0.18</v>
      </c>
      <c r="AB5" s="105">
        <f>'SI-9_dissolved (&lt;10 kDa)'!AB5+'SI-9_SC (220nm-10 kDa)'!AC5</f>
        <v>4.34</v>
      </c>
      <c r="AC5" s="89">
        <f>'SI-9_SC (220nm-10 kDa)'!AD5-'SI-9_dissolved (&lt;10 kDa)'!AC5</f>
        <v>0.62000000000000011</v>
      </c>
      <c r="AD5" s="104">
        <f>'SI-9_dissolved (&lt;10 kDa)'!AD5+'SI-9_SC (220nm-10 kDa)'!AE5</f>
        <v>0.7</v>
      </c>
      <c r="AE5" s="95">
        <f>'SI-9_SC (220nm-10 kDa)'!AF5-'SI-9_dissolved (&lt;10 kDa)'!AE5</f>
        <v>7.0000000000000007E-2</v>
      </c>
    </row>
    <row r="6" spans="1:31" ht="15.75" thickBot="1">
      <c r="A6" s="97" t="s">
        <v>69</v>
      </c>
      <c r="B6" s="60">
        <f>'SI-9_dissolved (&lt;10 kDa)'!B6+'SI-9_SC (220nm-10 kDa)'!C6</f>
        <v>11.98</v>
      </c>
      <c r="C6" s="61">
        <f>'SI-9_SC (220nm-10 kDa)'!D6-'SI-9_dissolved (&lt;10 kDa)'!C6</f>
        <v>0.15000000000000002</v>
      </c>
      <c r="D6" s="69">
        <f>'SI-9_dissolved (&lt;10 kDa)'!D6+'SI-9_SC (220nm-10 kDa)'!E6</f>
        <v>30.72</v>
      </c>
      <c r="E6" s="71">
        <f>'SI-9_SC (220nm-10 kDa)'!F6-'SI-9_dissolved (&lt;10 kDa)'!E6</f>
        <v>0.73</v>
      </c>
      <c r="F6" s="60">
        <f>'SI-9_dissolved (&lt;10 kDa)'!F6+'SI-9_SC (220nm-10 kDa)'!G6</f>
        <v>3.7282440754763253</v>
      </c>
      <c r="G6" s="61">
        <f>'SI-9_SC (220nm-10 kDa)'!H6-'SI-9_dissolved (&lt;10 kDa)'!G6</f>
        <v>0.12401791099878874</v>
      </c>
      <c r="H6" s="69">
        <f>'SI-9_dissolved (&lt;10 kDa)'!H6+'SI-9_SC (220nm-10 kDa)'!I6</f>
        <v>16.43</v>
      </c>
      <c r="I6" s="71">
        <f>'SI-9_SC (220nm-10 kDa)'!J6-'SI-9_dissolved (&lt;10 kDa)'!I6</f>
        <v>0.89999999999999991</v>
      </c>
      <c r="J6" s="60">
        <f>'SI-9_dissolved (&lt;10 kDa)'!J6+'SI-9_SC (220nm-10 kDa)'!K6</f>
        <v>3.95</v>
      </c>
      <c r="K6" s="61">
        <f>'SI-9_SC (220nm-10 kDa)'!L6-'SI-9_dissolved (&lt;10 kDa)'!K6</f>
        <v>0.56999999999999995</v>
      </c>
      <c r="L6" s="69">
        <f>'SI-9_dissolved (&lt;10 kDa)'!L6+'SI-9_SC (220nm-10 kDa)'!M6</f>
        <v>1.18</v>
      </c>
      <c r="M6" s="71">
        <f>'SI-9_SC (220nm-10 kDa)'!N6-'SI-9_dissolved (&lt;10 kDa)'!M6</f>
        <v>0.16</v>
      </c>
      <c r="N6" s="60">
        <f>'SI-9_dissolved (&lt;10 kDa)'!N6+'SI-9_SC (220nm-10 kDa)'!O6</f>
        <v>30.23</v>
      </c>
      <c r="O6" s="61">
        <f>'SI-9_SC (220nm-10 kDa)'!P6-'SI-9_dissolved (&lt;10 kDa)'!O6</f>
        <v>1</v>
      </c>
      <c r="P6" s="69">
        <f>'SI-9_dissolved (&lt;10 kDa)'!P6+'SI-9_SC (220nm-10 kDa)'!Q6</f>
        <v>0.62</v>
      </c>
      <c r="Q6" s="71">
        <f>'SI-9_SC (220nm-10 kDa)'!R6-'SI-9_dissolved (&lt;10 kDa)'!Q6</f>
        <v>0.04</v>
      </c>
      <c r="R6" s="60">
        <f>'SI-9_dissolved (&lt;10 kDa)'!R6+'SI-9_SC (220nm-10 kDa)'!S6</f>
        <v>4.88</v>
      </c>
      <c r="S6" s="61">
        <f>'SI-9_SC (220nm-10 kDa)'!T6-'SI-9_dissolved (&lt;10 kDa)'!S6</f>
        <v>0.83000000000000007</v>
      </c>
      <c r="T6" s="69">
        <f>'SI-9_dissolved (&lt;10 kDa)'!T6+'SI-9_SC (220nm-10 kDa)'!U6</f>
        <v>27.676545656481196</v>
      </c>
      <c r="U6" s="71">
        <f>'SI-9_SC (220nm-10 kDa)'!V6-'SI-9_dissolved (&lt;10 kDa)'!U6</f>
        <v>0.92208170435051684</v>
      </c>
      <c r="V6" s="60">
        <f>'SI-9_dissolved (&lt;10 kDa)'!V6+'SI-9_SC (220nm-10 kDa)'!W6</f>
        <v>1.01</v>
      </c>
      <c r="W6" s="61">
        <f>'SI-9_SC (220nm-10 kDa)'!X6-'SI-9_dissolved (&lt;10 kDa)'!W6</f>
        <v>0.12000000000000001</v>
      </c>
      <c r="X6" s="69">
        <f>'SI-9_dissolved (&lt;10 kDa)'!X6+'SI-9_SC (220nm-10 kDa)'!Y6</f>
        <v>3.23</v>
      </c>
      <c r="Y6" s="71">
        <f>'SI-9_SC (220nm-10 kDa)'!Z6-'SI-9_dissolved (&lt;10 kDa)'!Y6</f>
        <v>0.21999999999999997</v>
      </c>
      <c r="Z6" s="60">
        <f>'SI-9_dissolved (&lt;10 kDa)'!Z6+'SI-9_SC (220nm-10 kDa)'!AA6</f>
        <v>0.53</v>
      </c>
      <c r="AA6" s="61">
        <f>'SI-9_SC (220nm-10 kDa)'!AB6-'SI-9_dissolved (&lt;10 kDa)'!AA6</f>
        <v>2.0000000000000004E-2</v>
      </c>
      <c r="AB6" s="69">
        <f>'SI-9_dissolved (&lt;10 kDa)'!AB6+'SI-9_SC (220nm-10 kDa)'!AC6</f>
        <v>4.1500000000000004</v>
      </c>
      <c r="AC6" s="71">
        <f>'SI-9_SC (220nm-10 kDa)'!AD6-'SI-9_dissolved (&lt;10 kDa)'!AC6</f>
        <v>0.22000000000000003</v>
      </c>
      <c r="AD6" s="60">
        <f>'SI-9_dissolved (&lt;10 kDa)'!AD6+'SI-9_SC (220nm-10 kDa)'!AE6</f>
        <v>0.64</v>
      </c>
      <c r="AE6" s="61">
        <f>'SI-9_SC (220nm-10 kDa)'!AF6-'SI-9_dissolved (&lt;10 kDa)'!AE6</f>
        <v>0.22000000000000003</v>
      </c>
    </row>
    <row r="7" spans="1:31" ht="15.75" thickBot="1">
      <c r="A7" s="55" t="s">
        <v>63</v>
      </c>
      <c r="B7" s="60">
        <f>'SI-9_dissolved (&lt;10 kDa)'!B7+'SI-9_SC (220nm-10 kDa)'!C7</f>
        <v>52.1897139631916</v>
      </c>
      <c r="C7" s="61">
        <f>'SI-9_SC (220nm-10 kDa)'!D7-'SI-9_dissolved (&lt;10 kDa)'!C7</f>
        <v>5.0760331029784327</v>
      </c>
      <c r="D7" s="69">
        <f>'SI-9_dissolved (&lt;10 kDa)'!D7+'SI-9_SC (220nm-10 kDa)'!E7</f>
        <v>92.649081111799603</v>
      </c>
      <c r="E7" s="71">
        <f>'SI-9_SC (220nm-10 kDa)'!F7-'SI-9_dissolved (&lt;10 kDa)'!E7</f>
        <v>3.1093307621168291</v>
      </c>
      <c r="F7" s="60">
        <f>'SI-9_dissolved (&lt;10 kDa)'!F7+'SI-9_SC (220nm-10 kDa)'!G7</f>
        <v>15.089591789038401</v>
      </c>
      <c r="G7" s="61">
        <f>'SI-9_SC (220nm-10 kDa)'!H7-'SI-9_dissolved (&lt;10 kDa)'!G7</f>
        <v>0.42554292098517965</v>
      </c>
      <c r="H7" s="69">
        <f>'SI-9_dissolved (&lt;10 kDa)'!H7+'SI-9_SC (220nm-10 kDa)'!I7</f>
        <v>66.929165994516808</v>
      </c>
      <c r="I7" s="71">
        <f>'SI-9_SC (220nm-10 kDa)'!J7-'SI-9_dissolved (&lt;10 kDa)'!I7</f>
        <v>0.27248753915743662</v>
      </c>
      <c r="J7" s="60">
        <f>'SI-9_dissolved (&lt;10 kDa)'!J7+'SI-9_SC (220nm-10 kDa)'!K7</f>
        <v>15.8394247497236</v>
      </c>
      <c r="K7" s="61">
        <f>'SI-9_SC (220nm-10 kDa)'!L7-'SI-9_dissolved (&lt;10 kDa)'!K7</f>
        <v>1.3234598172988674</v>
      </c>
      <c r="L7" s="69">
        <f>'SI-9_dissolved (&lt;10 kDa)'!L7+'SI-9_SC (220nm-10 kDa)'!M7</f>
        <v>3.2248765346963002</v>
      </c>
      <c r="M7" s="71">
        <f>'SI-9_SC (220nm-10 kDa)'!N7-'SI-9_dissolved (&lt;10 kDa)'!M7</f>
        <v>5.3107396629636594E-2</v>
      </c>
      <c r="N7" s="60">
        <f>'SI-9_dissolved (&lt;10 kDa)'!N7+'SI-9_SC (220nm-10 kDa)'!O7</f>
        <v>19.631952107594401</v>
      </c>
      <c r="O7" s="61">
        <f>'SI-9_SC (220nm-10 kDa)'!P7-'SI-9_dissolved (&lt;10 kDa)'!O7</f>
        <v>0.77008538210416466</v>
      </c>
      <c r="P7" s="69">
        <f>'SI-9_dissolved (&lt;10 kDa)'!P7+'SI-9_SC (220nm-10 kDa)'!Q7</f>
        <v>1.9742550318972101</v>
      </c>
      <c r="Q7" s="71">
        <f>'SI-9_SC (220nm-10 kDa)'!R7-'SI-9_dissolved (&lt;10 kDa)'!Q7</f>
        <v>0.24700224716389468</v>
      </c>
      <c r="R7" s="60">
        <f>'SI-9_dissolved (&lt;10 kDa)'!R7+'SI-9_SC (220nm-10 kDa)'!S7</f>
        <v>14.5391922578061</v>
      </c>
      <c r="S7" s="61">
        <f>'SI-9_SC (220nm-10 kDa)'!T7-'SI-9_dissolved (&lt;10 kDa)'!S7</f>
        <v>2.8539437946331714</v>
      </c>
      <c r="T7" s="69">
        <f>'SI-9_dissolved (&lt;10 kDa)'!T7+'SI-9_SC (220nm-10 kDa)'!U7</f>
        <v>71.463643386443295</v>
      </c>
      <c r="U7" s="71">
        <f>'SI-9_SC (220nm-10 kDa)'!V7-'SI-9_dissolved (&lt;10 kDa)'!U7</f>
        <v>5.1729617625106084</v>
      </c>
      <c r="V7" s="60">
        <f>'SI-9_dissolved (&lt;10 kDa)'!V7+'SI-9_SC (220nm-10 kDa)'!W7</f>
        <v>2.63799015815834</v>
      </c>
      <c r="W7" s="61">
        <f>'SI-9_SC (220nm-10 kDa)'!X7-'SI-9_dissolved (&lt;10 kDa)'!W7</f>
        <v>0.13899790822294483</v>
      </c>
      <c r="X7" s="69">
        <f>'SI-9_dissolved (&lt;10 kDa)'!X7+'SI-9_SC (220nm-10 kDa)'!Y7</f>
        <v>7.7336041612296391</v>
      </c>
      <c r="Y7" s="71">
        <f>'SI-9_SC (220nm-10 kDa)'!Z7-'SI-9_dissolved (&lt;10 kDa)'!Y7</f>
        <v>0.40315094798181561</v>
      </c>
      <c r="Z7" s="60">
        <f>'SI-9_dissolved (&lt;10 kDa)'!Z7+'SI-9_SC (220nm-10 kDa)'!AA7</f>
        <v>1.29800063972628</v>
      </c>
      <c r="AA7" s="61">
        <f>'SI-9_SC (220nm-10 kDa)'!AB7-'SI-9_dissolved (&lt;10 kDa)'!AA7</f>
        <v>0.17325158818345765</v>
      </c>
      <c r="AB7" s="69">
        <f>'SI-9_dissolved (&lt;10 kDa)'!AB7+'SI-9_SC (220nm-10 kDa)'!AC7</f>
        <v>7.9199126638623607</v>
      </c>
      <c r="AC7" s="71">
        <f>'SI-9_SC (220nm-10 kDa)'!AD7-'SI-9_dissolved (&lt;10 kDa)'!AC7</f>
        <v>0.63928976649001723</v>
      </c>
      <c r="AD7" s="60">
        <f>'SI-9_dissolved (&lt;10 kDa)'!AD7+'SI-9_SC (220nm-10 kDa)'!AE7</f>
        <v>1.1333645438047601</v>
      </c>
      <c r="AE7" s="61">
        <f>'SI-9_SC (220nm-10 kDa)'!AF7-'SI-9_dissolved (&lt;10 kDa)'!AE7</f>
        <v>0.11466289569618165</v>
      </c>
    </row>
    <row r="9" spans="1:31">
      <c r="A9" s="4" t="s">
        <v>93</v>
      </c>
      <c r="D9" s="59"/>
      <c r="F9" s="59"/>
      <c r="H9" s="59"/>
      <c r="J9" s="59"/>
      <c r="L9" s="59"/>
      <c r="N9" s="59"/>
      <c r="P9" s="59"/>
      <c r="R9" s="59"/>
      <c r="T9" s="59"/>
      <c r="V9" s="59"/>
      <c r="X9" s="59"/>
      <c r="Z9" s="59"/>
      <c r="AB9" s="59"/>
      <c r="AD9" s="59"/>
    </row>
    <row r="10" spans="1:31">
      <c r="A10" s="4" t="s">
        <v>94</v>
      </c>
      <c r="D10" s="59"/>
      <c r="F10" s="59"/>
      <c r="H10" s="59"/>
      <c r="J10" s="59"/>
      <c r="L10" s="59"/>
      <c r="N10" s="59"/>
      <c r="P10" s="59"/>
      <c r="R10" s="59"/>
      <c r="T10" s="59"/>
      <c r="V10" s="59"/>
      <c r="X10" s="59"/>
      <c r="Z10" s="59"/>
      <c r="AB10" s="59"/>
      <c r="AD10" s="59"/>
    </row>
    <row r="11" spans="1:31">
      <c r="A11" s="4" t="s">
        <v>95</v>
      </c>
      <c r="D11" s="59"/>
      <c r="F11" s="59"/>
      <c r="H11" s="59"/>
      <c r="J11" s="59"/>
      <c r="L11" s="59"/>
      <c r="N11" s="59"/>
      <c r="P11" s="59"/>
      <c r="R11" s="59"/>
      <c r="T11" s="59"/>
      <c r="V11" s="59"/>
      <c r="X11" s="59"/>
      <c r="Z11" s="59"/>
      <c r="AB11" s="59"/>
      <c r="AD11" s="59"/>
    </row>
    <row r="12" spans="1:31">
      <c r="A12" s="110" t="s">
        <v>100</v>
      </c>
      <c r="D12" s="59"/>
      <c r="F12" s="59"/>
      <c r="H12" s="59"/>
      <c r="J12" s="59"/>
      <c r="L12" s="59"/>
      <c r="N12" s="59"/>
      <c r="P12" s="59"/>
      <c r="R12" s="59"/>
      <c r="T12" s="59"/>
      <c r="V12" s="59"/>
      <c r="X12" s="59"/>
      <c r="Z12" s="59"/>
      <c r="AB12" s="59"/>
      <c r="AD12" s="59"/>
    </row>
  </sheetData>
  <mergeCells count="16">
    <mergeCell ref="X2:Y2"/>
    <mergeCell ref="Z2:AA2"/>
    <mergeCell ref="AB2:AC2"/>
    <mergeCell ref="AD2:AE2"/>
    <mergeCell ref="A1:E1"/>
    <mergeCell ref="L2:M2"/>
    <mergeCell ref="N2:O2"/>
    <mergeCell ref="P2:Q2"/>
    <mergeCell ref="R2:S2"/>
    <mergeCell ref="T2:U2"/>
    <mergeCell ref="V2:W2"/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SI-2_CFF Data</vt:lpstr>
      <vt:lpstr>SI-3_Mineralized Filter Blanks</vt:lpstr>
      <vt:lpstr>SI-5_Tm spike</vt:lpstr>
      <vt:lpstr>SI-9_particulate (&gt;1000nm)</vt:lpstr>
      <vt:lpstr>SI-9_CC (1000-220nm)</vt:lpstr>
      <vt:lpstr>SI-9_SC (220nm-10 kDa)</vt:lpstr>
      <vt:lpstr>SI-9_dissolved (&lt;10 kDa)</vt:lpstr>
      <vt:lpstr>SI-9_filtrate (&lt;220 nm)</vt:lpstr>
    </vt:vector>
  </TitlesOfParts>
  <Company>Luxembourg Institute of Science and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RW1</dc:creator>
  <cp:lastModifiedBy>ABADON</cp:lastModifiedBy>
  <dcterms:created xsi:type="dcterms:W3CDTF">2019-09-23T11:52:13Z</dcterms:created>
  <dcterms:modified xsi:type="dcterms:W3CDTF">2021-06-03T06:27:13Z</dcterms:modified>
</cp:coreProperties>
</file>